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530"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externalReferences>
    <externalReference r:id="rId9"/>
  </externalReferences>
  <definedNames>
    <definedName name="_ftn1" localSheetId="2">'Transacciones_portico_mes'!#REF!</definedName>
    <definedName name="_ftnref1" localSheetId="2">'Transacciones_portico_mes'!$AJ$3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<sst xmlns="http://schemas.openxmlformats.org/spreadsheetml/2006/main" count="1385" uniqueCount="194">
  <si>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</si>
  <si>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</si>
  <si>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</si>
  <si>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</si>
  <si>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</si>
  <si>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</si>
  <si>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</si>
  <si>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</si>
  <si>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</si>
  <si>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</si>
  <si>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</si>
  <si>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</si>
  <si>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</si>
  <si>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</si>
  <si>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</si>
  <si>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</si>
  <si>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</si>
  <si>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</si>
  <si>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</si>
  <si>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</si>
  <si>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</si>
  <si>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</si>
  <si>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</si>
  <si>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</si>
  <si>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</si>
  <si>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</si>
  <si>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</si>
  <si>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</si>
  <si>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</si>
  <si>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</si>
  <si>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</si>
  <si>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</si>
  <si>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</si>
  <si>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</si>
  <si>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</si>
  <si>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</si>
  <si>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2016 I</t>
  </si>
  <si>
    <t>2016 II</t>
  </si>
  <si>
    <t>2016 III</t>
  </si>
  <si>
    <t>2016 IV</t>
  </si>
  <si>
    <t>2017 I</t>
  </si>
  <si>
    <t>Contrato</t>
  </si>
  <si>
    <t>Santiago-Talca y Acceso Sur a Santiago</t>
  </si>
  <si>
    <t>Re licitación Concesión Camino Nogales - Puchuncaví</t>
  </si>
  <si>
    <t xml:space="preserve">Total General </t>
  </si>
  <si>
    <t>Regresar</t>
  </si>
  <si>
    <t>2017 II</t>
  </si>
  <si>
    <t>2017 III</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</si>
  <si>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</si>
  <si>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</si>
  <si>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</si>
  <si>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</si>
  <si>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</si>
  <si>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</si>
  <si>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</si>
  <si>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</si>
  <si>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</si>
  <si>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</si>
  <si>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</si>
  <si>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</si>
  <si>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</si>
  <si>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</si>
  <si>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</si>
  <si>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</si>
  <si>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</si>
  <si>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</si>
  <si>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</si>
  <si>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</si>
  <si>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</si>
  <si>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2017 IV</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</si>
  <si>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</si>
  <si>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</si>
  <si>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</si>
  <si>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</si>
  <si>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</si>
  <si>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</si>
  <si>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</si>
  <si>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</si>
  <si>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</si>
  <si>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</si>
  <si>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</si>
  <si>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</si>
  <si>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</si>
  <si>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</si>
  <si>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</si>
  <si>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</si>
  <si>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</si>
  <si>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</si>
  <si>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</si>
  <si>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</si>
  <si>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</si>
  <si>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</si>
  <si>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</si>
  <si>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Promedio</t>
  </si>
  <si>
    <t xml:space="preserve">Transversales </t>
  </si>
  <si>
    <t>2018 II</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</si>
  <si>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</si>
  <si>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</si>
  <si>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</si>
  <si>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</si>
  <si>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</si>
  <si>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</si>
  <si>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</si>
  <si>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</si>
  <si>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TMD Trimestral*</t>
  </si>
  <si>
    <t>Promedio general</t>
  </si>
  <si>
    <t>2019 I</t>
  </si>
  <si>
    <t xml:space="preserve"> -</t>
  </si>
  <si>
    <t>Tipo de Vehículo</t>
  </si>
  <si>
    <t>Tipo de flujo</t>
  </si>
  <si>
    <t>(b) Considera 8 pórticos, la Plaza Lampa  está considerada en rutas interurbanas</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</si>
  <si>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</si>
  <si>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</si>
  <si>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</si>
  <si>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</si>
  <si>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</si>
  <si>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</si>
  <si>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</si>
  <si>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</si>
  <si>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</si>
  <si>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</si>
  <si>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</si>
  <si>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</si>
  <si>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</si>
  <si>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</si>
  <si>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</si>
  <si>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</si>
  <si>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</si>
  <si>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</si>
  <si>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</si>
  <si>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</si>
  <si>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</si>
  <si>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</si>
  <si>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</si>
  <si>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</si>
  <si>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</si>
  <si>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</si>
  <si>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</si>
  <si>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</si>
  <si>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</si>
  <si>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</si>
  <si>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</si>
  <si>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</si>
  <si>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</si>
  <si>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</si>
  <si>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</si>
  <si>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</si>
  <si>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</si>
  <si>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</si>
  <si>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Andrés Sabella (ex -Cerro Moreno)</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</si>
  <si>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</si>
  <si>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</si>
  <si>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</si>
  <si>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</si>
  <si>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</si>
  <si>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</si>
  <si>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</si>
  <si>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</si>
  <si>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</si>
  <si>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</si>
  <si>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</si>
  <si>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</si>
  <si>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</si>
  <si>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</si>
  <si>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</si>
  <si>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</si>
  <si>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</si>
  <si>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</si>
  <si>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</si>
  <si>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</si>
  <si>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</si>
  <si>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</si>
  <si>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</si>
  <si>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</si>
  <si>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</si>
  <si>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</si>
  <si>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(a) La plaza manual y pórticos son considerados como el mismo punto de cobro</t>
  </si>
  <si>
    <t>(a) La plaza manual y pórticos son consideradas como el mismo punto de cobro</t>
  </si>
  <si>
    <t>2021 I</t>
  </si>
  <si>
    <t>2021 Trim I</t>
  </si>
  <si>
    <t>2021 Trim II</t>
  </si>
  <si>
    <t>2021 Trim III</t>
  </si>
  <si>
    <t>2021 Trim IV</t>
  </si>
  <si>
    <t>2021 II</t>
  </si>
  <si>
    <t>2021 III</t>
  </si>
  <si>
    <t>2021 IV</t>
  </si>
  <si>
    <t>Balmaceda</t>
  </si>
  <si>
    <t>Coihaique</t>
  </si>
  <si>
    <t>* Cifras provisorias, actualizadas en febrero 2022. Datos base provisto por Junta de Aeronaútica Civil</t>
  </si>
  <si>
    <t xml:space="preserve"> * Cifras provisorias, actualizadas en febrero 2022. Considera todas las plazas de peaje</t>
  </si>
  <si>
    <t>(**) Se excluye evento Festival Lollapalooza por desarrollarse y recibir asistentes también en otras instalaciones adicionales al Estadio Techado.</t>
  </si>
  <si>
    <t>Número de Eventos (**)</t>
  </si>
  <si>
    <t>Asistentes (**)</t>
  </si>
  <si>
    <t>Anexo Informe Trimestral DGC / agosto -diciembre 2021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</si>
</sst>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 numFmtId="189" formatCode="0.0000000000"/>
    <numFmt numFmtId="190" formatCode="0.000000000"/>
    <numFmt numFmtId="191" formatCode="0.00000000"/>
  </numFmts>
  <fonts count="80">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7"/>
      <name val="Calibri"/>
      <family val="2"/>
    </font>
    <font>
      <b/>
      <sz val="10"/>
      <color indexed="8"/>
      <name val="Calibri"/>
      <family val="2"/>
    </font>
    <font>
      <sz val="11"/>
      <color indexed="56"/>
      <name val="Calibri"/>
      <family val="2"/>
    </font>
    <font>
      <sz val="48"/>
      <color indexed="8"/>
      <name val="Calibri"/>
      <family val="2"/>
    </font>
    <font>
      <b/>
      <sz val="14"/>
      <color indexed="8"/>
      <name val="Calibri"/>
      <family val="2"/>
    </font>
    <font>
      <b/>
      <sz val="9"/>
      <color indexed="8"/>
      <name val="Calibri"/>
      <family val="2"/>
    </font>
    <font>
      <b/>
      <sz val="10"/>
      <color indexed="9"/>
      <name val="Calibri"/>
      <family val="2"/>
    </font>
    <font>
      <sz val="10"/>
      <name val="Calibri"/>
      <family val="2"/>
    </font>
    <font>
      <b/>
      <sz val="10"/>
      <name val="Calibri"/>
      <family val="2"/>
    </font>
    <font>
      <b/>
      <sz val="11"/>
      <name val="Calibri"/>
      <family val="2"/>
    </font>
    <font>
      <sz val="9"/>
      <color indexed="8"/>
      <name val="Calibri"/>
      <family val="2"/>
    </font>
    <font>
      <b/>
      <sz val="9"/>
      <color indexed="9"/>
      <name val="Calibri"/>
      <family val="2"/>
    </font>
    <font>
      <b/>
      <sz val="12"/>
      <color indexed="8"/>
      <name val="Arial Narrow"/>
      <family val="2"/>
    </font>
    <font>
      <sz val="48"/>
      <color indexed="57"/>
      <name val="Calibri"/>
      <family val="2"/>
    </font>
    <font>
      <u val="single"/>
      <sz val="48"/>
      <color indexed="57"/>
      <name val="Calibri"/>
      <family val="2"/>
    </font>
    <font>
      <b/>
      <sz val="42"/>
      <color indexed="10"/>
      <name val="Calibri"/>
      <family val="2"/>
    </font>
    <font>
      <b/>
      <sz val="18"/>
      <color indexed="57"/>
      <name val="Calibri"/>
      <family val="2"/>
    </font>
    <font>
      <b/>
      <sz val="11"/>
      <color indexed="5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1"/>
      <color theme="9" tint="-0.24997000396251678"/>
      <name val="Calibri"/>
      <family val="2"/>
    </font>
    <font>
      <b/>
      <sz val="10"/>
      <color rgb="FF000000"/>
      <name val="Calibri"/>
      <family val="2"/>
    </font>
    <font>
      <sz val="11"/>
      <color theme="3"/>
      <name val="Calibri"/>
      <family val="2"/>
    </font>
    <font>
      <sz val="48"/>
      <color theme="1"/>
      <name val="Calibri"/>
      <family val="2"/>
    </font>
    <font>
      <b/>
      <sz val="14"/>
      <color theme="1"/>
      <name val="Calibri"/>
      <family val="2"/>
    </font>
    <font>
      <sz val="11"/>
      <color theme="4"/>
      <name val="Calibri"/>
      <family val="2"/>
    </font>
    <font>
      <b/>
      <sz val="9"/>
      <color rgb="FF000000"/>
      <name val="Calibri"/>
      <family val="2"/>
    </font>
    <font>
      <b/>
      <sz val="10"/>
      <color theme="0"/>
      <name val="Calibri"/>
      <family val="2"/>
    </font>
    <font>
      <sz val="9"/>
      <color rgb="FF000000"/>
      <name val="Calibri"/>
      <family val="2"/>
    </font>
    <font>
      <b/>
      <sz val="9"/>
      <color theme="0"/>
      <name val="Calibri"/>
      <family val="2"/>
    </font>
    <font>
      <b/>
      <sz val="11"/>
      <color rgb="FF000000"/>
      <name val="Calibri"/>
      <family val="2"/>
    </font>
    <font>
      <sz val="11"/>
      <color rgb="FF000000"/>
      <name val="Calibri"/>
      <family val="2"/>
    </font>
    <font>
      <b/>
      <sz val="12"/>
      <color rgb="FF000000"/>
      <name val="Arial Narrow"/>
      <family val="2"/>
    </font>
    <font>
      <sz val="48"/>
      <color rgb="FF23A082"/>
      <name val="Calibri"/>
      <family val="2"/>
    </font>
    <font>
      <u val="single"/>
      <sz val="48"/>
      <color rgb="FF23A082"/>
      <name val="Calibri"/>
      <family val="2"/>
    </font>
    <font>
      <sz val="11"/>
      <color rgb="FF23A082"/>
      <name val="Calibri"/>
      <family val="2"/>
    </font>
    <font>
      <b/>
      <sz val="42"/>
      <color rgb="FFFF0000"/>
      <name val="Calibri"/>
      <family val="2"/>
    </font>
    <font>
      <b/>
      <sz val="18"/>
      <color rgb="FF23A082"/>
      <name val="Calibri"/>
      <family val="2"/>
    </font>
    <font>
      <b/>
      <sz val="11"/>
      <color rgb="FF23A082"/>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23A082"/>
        <bgColor indexed="64"/>
      </patternFill>
    </fill>
    <fill>
      <patternFill patternType="solid">
        <fgColor theme="0"/>
        <bgColor indexed="64"/>
      </patternFill>
    </fill>
    <fill>
      <patternFill patternType="solid">
        <fgColor rgb="FF23A082"/>
        <bgColor indexed="64"/>
      </patternFill>
    </fill>
    <fill>
      <patternFill patternType="solid">
        <fgColor theme="7" tint="0.399949997663497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23A082"/>
      </left>
      <right style="medium">
        <color rgb="FF23A082"/>
      </right>
      <top style="medium">
        <color rgb="FF23A082"/>
      </top>
      <bottom style="medium">
        <color rgb="FF23A082"/>
      </bottom>
    </border>
    <border>
      <left style="medium">
        <color rgb="FF23A082"/>
      </left>
      <right/>
      <top style="medium">
        <color rgb="FF23A082"/>
      </top>
      <bottom/>
    </border>
    <border>
      <left/>
      <right/>
      <top style="medium">
        <color rgb="FF23A082"/>
      </top>
      <bottom/>
    </border>
    <border>
      <left/>
      <right style="medium">
        <color rgb="FF23A082"/>
      </right>
      <top style="medium">
        <color rgb="FF23A082"/>
      </top>
      <bottom/>
    </border>
    <border>
      <left style="medium">
        <color rgb="FF23A082"/>
      </left>
      <right/>
      <top/>
      <bottom/>
    </border>
    <border>
      <left/>
      <right style="medium">
        <color rgb="FF23A082"/>
      </right>
      <top/>
      <bottom/>
    </border>
    <border>
      <left style="medium">
        <color rgb="FF23A082"/>
      </left>
      <right/>
      <top/>
      <bottom style="medium">
        <color rgb="FF23A082"/>
      </bottom>
    </border>
    <border>
      <left/>
      <right/>
      <top/>
      <bottom style="medium">
        <color rgb="FF23A082"/>
      </bottom>
    </border>
    <border>
      <left/>
      <right style="medium">
        <color rgb="FF23A082"/>
      </right>
      <top/>
      <bottom style="medium">
        <color rgb="FF23A082"/>
      </bottom>
    </border>
    <border>
      <left style="medium">
        <color rgb="FF23A082"/>
      </left>
      <right/>
      <top style="medium">
        <color rgb="FF23A082"/>
      </top>
      <bottom style="medium">
        <color rgb="FF23A082"/>
      </bottom>
    </border>
    <border>
      <left/>
      <right/>
      <top style="medium">
        <color rgb="FF23A082"/>
      </top>
      <bottom style="medium">
        <color rgb="FF23A082"/>
      </bottom>
    </border>
    <border>
      <left/>
      <right style="medium">
        <color rgb="FF23A082"/>
      </right>
      <top style="medium">
        <color rgb="FF23A082"/>
      </top>
      <bottom style="medium">
        <color rgb="FF23A082"/>
      </bottom>
    </border>
    <border>
      <left style="medium">
        <color rgb="FF23A082"/>
      </left>
      <right style="thin"/>
      <top style="medium">
        <color rgb="FF23A082"/>
      </top>
      <bottom style="medium">
        <color rgb="FF23A082"/>
      </bottom>
    </border>
    <border>
      <left style="thin"/>
      <right style="thin"/>
      <top style="medium">
        <color rgb="FF23A082"/>
      </top>
      <bottom style="medium">
        <color rgb="FF23A082"/>
      </bottom>
    </border>
    <border>
      <left style="thin"/>
      <right style="medium">
        <color rgb="FF23A082"/>
      </right>
      <top style="medium">
        <color rgb="FF23A082"/>
      </top>
      <bottom style="medium">
        <color rgb="FF23A082"/>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7" fillId="0" borderId="0" applyNumberFormat="0" applyFill="0" applyBorder="0" applyAlignment="0" applyProtection="0"/>
    <xf numFmtId="0" fontId="59" fillId="0" borderId="9" applyNumberFormat="0" applyFill="0" applyAlignment="0" applyProtection="0"/>
  </cellStyleXfs>
  <cellXfs count="192">
    <xf numFmtId="0" fontId="0" fillId="0" borderId="0" xfId="0" applyFont="1" applyAlignment="1">
      <alignment/>
    </xf>
    <xf numFmtId="0" fontId="0" fillId="2" borderId="0" xfId="0" applyFill="1" applyAlignment="1">
      <alignment/>
    </xf>
    <xf numFmtId="0" fontId="60" fillId="2" borderId="0" xfId="0" applyFont="1" applyFill="1" applyAlignment="1">
      <alignment horizontal="center" vertical="center"/>
    </xf>
    <xf numFmtId="3" fontId="0" fillId="2" borderId="0" xfId="0" applyNumberFormat="1" applyFill="1" applyAlignment="1">
      <alignment/>
    </xf>
    <xf numFmtId="0" fontId="59" fillId="2" borderId="0" xfId="0" applyFont="1" applyFill="1" applyAlignment="1">
      <alignment/>
    </xf>
    <xf numFmtId="0" fontId="0" fillId="2" borderId="0" xfId="0" applyFill="1" applyAlignment="1">
      <alignment horizontal="center"/>
    </xf>
    <xf numFmtId="0" fontId="0" fillId="2" borderId="0" xfId="0" applyFill="1" applyAlignment="1">
      <alignment horizontal="right"/>
    </xf>
    <xf numFmtId="3" fontId="0" fillId="2" borderId="0" xfId="0" applyNumberFormat="1" applyFill="1" applyAlignment="1">
      <alignment horizontal="right"/>
    </xf>
    <xf numFmtId="3" fontId="0" fillId="2" borderId="0" xfId="0" applyNumberFormat="1" applyFill="1" applyAlignment="1">
      <alignment horizontal="center"/>
    </xf>
    <xf numFmtId="0" fontId="24" fillId="2" borderId="0" xfId="0" applyFont="1" applyFill="1" applyAlignment="1">
      <alignment/>
    </xf>
    <xf numFmtId="0" fontId="61" fillId="2" borderId="0" xfId="0" applyFont="1" applyFill="1" applyAlignment="1">
      <alignment/>
    </xf>
    <xf numFmtId="0" fontId="24" fillId="2" borderId="0" xfId="0" applyFont="1" applyFill="1" applyBorder="1" applyAlignment="1">
      <alignment/>
    </xf>
    <xf numFmtId="0" fontId="62" fillId="2" borderId="0" xfId="0" applyFont="1" applyFill="1" applyBorder="1" applyAlignment="1">
      <alignment vertical="center"/>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3" fillId="2" borderId="0" xfId="0" applyFont="1" applyFill="1" applyAlignment="1">
      <alignment vertical="center"/>
    </xf>
    <xf numFmtId="3" fontId="0" fillId="2" borderId="0" xfId="0" applyNumberFormat="1" applyFill="1" applyAlignment="1">
      <alignment vertical="center"/>
    </xf>
    <xf numFmtId="0" fontId="59" fillId="2" borderId="0" xfId="0" applyFont="1" applyFill="1" applyAlignment="1">
      <alignment vertical="center"/>
    </xf>
    <xf numFmtId="176" fontId="0" fillId="2" borderId="0" xfId="59" applyNumberFormat="1" applyFont="1" applyFill="1" applyBorder="1" applyAlignment="1">
      <alignment vertical="center"/>
    </xf>
    <xf numFmtId="0" fontId="59" fillId="2" borderId="0" xfId="0" applyFont="1" applyFill="1" applyAlignment="1">
      <alignment vertical="center" wrapText="1"/>
    </xf>
    <xf numFmtId="3" fontId="59" fillId="2" borderId="0" xfId="0" applyNumberFormat="1" applyFont="1" applyFill="1" applyAlignment="1">
      <alignment vertical="center"/>
    </xf>
    <xf numFmtId="176" fontId="59" fillId="2" borderId="0" xfId="59" applyNumberFormat="1" applyFont="1" applyFill="1" applyBorder="1" applyAlignment="1">
      <alignment vertical="center"/>
    </xf>
    <xf numFmtId="176" fontId="0" fillId="2" borderId="0" xfId="59" applyNumberFormat="1" applyFont="1" applyFill="1" applyAlignment="1">
      <alignment vertical="center"/>
    </xf>
    <xf numFmtId="176" fontId="0" fillId="2" borderId="0" xfId="59" applyNumberFormat="1" applyFont="1" applyFill="1" applyAlignment="1">
      <alignment/>
    </xf>
    <xf numFmtId="0" fontId="64" fillId="2" borderId="0" xfId="0" applyFont="1" applyFill="1" applyAlignment="1">
      <alignment/>
    </xf>
    <xf numFmtId="0" fontId="65" fillId="2" borderId="0" xfId="0" applyFont="1" applyFill="1" applyAlignment="1">
      <alignment/>
    </xf>
    <xf numFmtId="0" fontId="2" fillId="2" borderId="0" xfId="47" applyFill="1" applyAlignment="1" applyProtection="1">
      <alignment vertical="center"/>
      <protection/>
    </xf>
    <xf numFmtId="0" fontId="2" fillId="2" borderId="0" xfId="47" applyFill="1" applyAlignment="1" applyProtection="1">
      <alignment/>
      <protection/>
    </xf>
    <xf numFmtId="3" fontId="0" fillId="2" borderId="0" xfId="59" applyNumberFormat="1" applyFont="1" applyFill="1" applyAlignment="1">
      <alignment/>
    </xf>
    <xf numFmtId="0" fontId="59" fillId="2" borderId="0" xfId="0" applyFont="1" applyFill="1" applyAlignment="1">
      <alignment horizontal="center" vertical="center"/>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176" fontId="0" fillId="2" borderId="0" xfId="59" applyNumberFormat="1" applyFont="1" applyFill="1" applyAlignment="1">
      <alignment/>
    </xf>
    <xf numFmtId="3" fontId="66" fillId="2" borderId="0" xfId="0" applyNumberFormat="1" applyFont="1" applyFill="1" applyAlignment="1">
      <alignment/>
    </xf>
    <xf numFmtId="0" fontId="6" fillId="2" borderId="0" xfId="47" applyFont="1" applyFill="1" applyBorder="1" applyAlignment="1" applyProtection="1">
      <alignment horizontal="left"/>
      <protection/>
    </xf>
    <xf numFmtId="176" fontId="0" fillId="2" borderId="0" xfId="59" applyNumberFormat="1" applyFont="1" applyFill="1" applyAlignment="1">
      <alignment vertical="center"/>
    </xf>
    <xf numFmtId="175" fontId="0" fillId="2" borderId="0" xfId="0" applyNumberFormat="1" applyFill="1" applyAlignment="1">
      <alignment vertical="center"/>
    </xf>
    <xf numFmtId="178" fontId="0" fillId="2" borderId="0" xfId="0" applyNumberFormat="1" applyFill="1" applyAlignment="1">
      <alignment vertical="center"/>
    </xf>
    <xf numFmtId="173" fontId="0" fillId="2" borderId="0" xfId="0" applyNumberFormat="1" applyFill="1" applyAlignment="1">
      <alignment vertical="center"/>
    </xf>
    <xf numFmtId="178" fontId="0" fillId="2" borderId="0" xfId="0" applyNumberFormat="1" applyFill="1" applyAlignment="1">
      <alignment/>
    </xf>
    <xf numFmtId="176" fontId="0" fillId="2" borderId="0" xfId="59" applyNumberFormat="1" applyFont="1" applyFill="1" applyAlignment="1">
      <alignment/>
    </xf>
    <xf numFmtId="178" fontId="0" fillId="2" borderId="0" xfId="59" applyNumberFormat="1" applyFont="1" applyFill="1" applyAlignment="1">
      <alignment/>
    </xf>
    <xf numFmtId="174" fontId="0" fillId="2" borderId="0" xfId="59" applyNumberFormat="1" applyFont="1" applyFill="1" applyAlignment="1">
      <alignment/>
    </xf>
    <xf numFmtId="173" fontId="0" fillId="2" borderId="0" xfId="0" applyNumberFormat="1" applyFill="1" applyAlignment="1">
      <alignment/>
    </xf>
    <xf numFmtId="176" fontId="0" fillId="2" borderId="0" xfId="59" applyNumberFormat="1" applyFont="1" applyFill="1" applyAlignment="1">
      <alignment/>
    </xf>
    <xf numFmtId="4" fontId="0" fillId="2" borderId="0" xfId="0" applyNumberFormat="1" applyFill="1" applyAlignment="1">
      <alignment/>
    </xf>
    <xf numFmtId="0" fontId="60" fillId="17" borderId="10" xfId="0" applyFont="1" applyFill="1" applyBorder="1" applyAlignment="1">
      <alignment horizontal="center" vertical="center"/>
    </xf>
    <xf numFmtId="0" fontId="67" fillId="17" borderId="10" xfId="0" applyFont="1" applyFill="1" applyBorder="1" applyAlignment="1">
      <alignment horizontal="center" vertical="center"/>
    </xf>
    <xf numFmtId="0" fontId="62" fillId="17" borderId="10" xfId="0" applyFont="1" applyFill="1" applyBorder="1" applyAlignment="1">
      <alignment horizontal="center" vertical="center"/>
    </xf>
    <xf numFmtId="0" fontId="62" fillId="5" borderId="10" xfId="0" applyFont="1" applyFill="1" applyBorder="1" applyAlignment="1">
      <alignment vertical="center"/>
    </xf>
    <xf numFmtId="3" fontId="60" fillId="5" borderId="10" xfId="0" applyNumberFormat="1" applyFont="1" applyFill="1" applyBorder="1" applyAlignment="1">
      <alignment horizontal="right" vertical="center"/>
    </xf>
    <xf numFmtId="0" fontId="62" fillId="33" borderId="10" xfId="0" applyFont="1" applyFill="1" applyBorder="1" applyAlignment="1">
      <alignment vertical="center"/>
    </xf>
    <xf numFmtId="3" fontId="60" fillId="33" borderId="10" xfId="0" applyNumberFormat="1" applyFont="1" applyFill="1" applyBorder="1" applyAlignment="1">
      <alignment horizontal="right" vertical="center"/>
    </xf>
    <xf numFmtId="3" fontId="60" fillId="17" borderId="10" xfId="0" applyNumberFormat="1" applyFont="1" applyFill="1" applyBorder="1" applyAlignment="1">
      <alignment horizontal="right" vertical="center"/>
    </xf>
    <xf numFmtId="0" fontId="68" fillId="34" borderId="10" xfId="0" applyFont="1" applyFill="1" applyBorder="1" applyAlignment="1">
      <alignment vertical="center"/>
    </xf>
    <xf numFmtId="3" fontId="68" fillId="34" borderId="10" xfId="0" applyNumberFormat="1" applyFont="1" applyFill="1" applyBorder="1" applyAlignment="1">
      <alignment horizontal="right" vertical="center"/>
    </xf>
    <xf numFmtId="3" fontId="62" fillId="33" borderId="10" xfId="0" applyNumberFormat="1" applyFont="1" applyFill="1" applyBorder="1" applyAlignment="1">
      <alignment horizontal="left" vertical="center"/>
    </xf>
    <xf numFmtId="3" fontId="62" fillId="5" borderId="10" xfId="0" applyNumberFormat="1" applyFont="1" applyFill="1" applyBorder="1" applyAlignment="1">
      <alignment horizontal="left" vertical="center"/>
    </xf>
    <xf numFmtId="3" fontId="68" fillId="34" borderId="10" xfId="0" applyNumberFormat="1" applyFont="1" applyFill="1" applyBorder="1" applyAlignment="1">
      <alignment horizontal="left" vertical="center"/>
    </xf>
    <xf numFmtId="3" fontId="60" fillId="0" borderId="10" xfId="0" applyNumberFormat="1" applyFont="1" applyFill="1" applyBorder="1" applyAlignment="1">
      <alignment horizontal="right" vertical="center"/>
    </xf>
    <xf numFmtId="3" fontId="60" fillId="5" borderId="10" xfId="0" applyNumberFormat="1" applyFont="1" applyFill="1" applyBorder="1" applyAlignment="1">
      <alignment vertical="center"/>
    </xf>
    <xf numFmtId="3" fontId="60" fillId="33" borderId="10" xfId="0" applyNumberFormat="1" applyFont="1" applyFill="1" applyBorder="1" applyAlignment="1">
      <alignment vertical="center"/>
    </xf>
    <xf numFmtId="3" fontId="62" fillId="0" borderId="10" xfId="0" applyNumberFormat="1" applyFont="1" applyFill="1" applyBorder="1" applyAlignment="1">
      <alignment horizontal="left" vertical="center"/>
    </xf>
    <xf numFmtId="3" fontId="60" fillId="0" borderId="10" xfId="0" applyNumberFormat="1" applyFont="1" applyFill="1" applyBorder="1" applyAlignment="1">
      <alignment vertical="center"/>
    </xf>
    <xf numFmtId="3" fontId="68" fillId="34" borderId="10" xfId="0" applyNumberFormat="1" applyFont="1" applyFill="1" applyBorder="1" applyAlignment="1">
      <alignment vertical="center"/>
    </xf>
    <xf numFmtId="0" fontId="62" fillId="5" borderId="10" xfId="0" applyFont="1" applyFill="1" applyBorder="1" applyAlignment="1">
      <alignment horizontal="left" vertical="center"/>
    </xf>
    <xf numFmtId="0" fontId="62" fillId="33" borderId="10" xfId="0" applyFont="1" applyFill="1" applyBorder="1" applyAlignment="1">
      <alignment horizontal="left" vertical="center"/>
    </xf>
    <xf numFmtId="3" fontId="32" fillId="33" borderId="10" xfId="0" applyNumberFormat="1" applyFont="1" applyFill="1" applyBorder="1" applyAlignment="1">
      <alignment horizontal="right" vertical="center"/>
    </xf>
    <xf numFmtId="0" fontId="60" fillId="5" borderId="10" xfId="0" applyFont="1" applyFill="1" applyBorder="1" applyAlignment="1">
      <alignment horizontal="right" vertical="center"/>
    </xf>
    <xf numFmtId="0" fontId="68" fillId="34" borderId="10" xfId="0" applyFont="1" applyFill="1" applyBorder="1" applyAlignment="1">
      <alignment horizontal="left" vertical="center"/>
    </xf>
    <xf numFmtId="0" fontId="33" fillId="5" borderId="10" xfId="0" applyFont="1" applyFill="1" applyBorder="1" applyAlignment="1">
      <alignment horizontal="left" vertical="center"/>
    </xf>
    <xf numFmtId="3" fontId="60" fillId="5" borderId="10" xfId="0" applyNumberFormat="1" applyFont="1" applyFill="1" applyBorder="1" applyAlignment="1">
      <alignment horizontal="center" vertical="center"/>
    </xf>
    <xf numFmtId="3" fontId="60" fillId="33" borderId="10" xfId="0" applyNumberFormat="1" applyFont="1" applyFill="1" applyBorder="1" applyAlignment="1">
      <alignment horizontal="center" vertical="center"/>
    </xf>
    <xf numFmtId="3" fontId="62" fillId="33" borderId="10" xfId="0" applyNumberFormat="1" applyFont="1" applyFill="1" applyBorder="1" applyAlignment="1">
      <alignment vertical="center"/>
    </xf>
    <xf numFmtId="3" fontId="68" fillId="34" borderId="10" xfId="0" applyNumberFormat="1" applyFont="1" applyFill="1" applyBorder="1" applyAlignment="1">
      <alignment horizontal="center" vertical="center"/>
    </xf>
    <xf numFmtId="0" fontId="33" fillId="5" borderId="10" xfId="0" applyFont="1" applyFill="1" applyBorder="1" applyAlignment="1">
      <alignment vertical="center"/>
    </xf>
    <xf numFmtId="0" fontId="33" fillId="33" borderId="10" xfId="0" applyFont="1" applyFill="1" applyBorder="1" applyAlignment="1">
      <alignment vertical="center"/>
    </xf>
    <xf numFmtId="0" fontId="34" fillId="17" borderId="10" xfId="0" applyFont="1" applyFill="1" applyBorder="1" applyAlignment="1">
      <alignment horizontal="center" vertical="center"/>
    </xf>
    <xf numFmtId="3" fontId="69" fillId="33" borderId="10" xfId="0" applyNumberFormat="1" applyFont="1" applyFill="1" applyBorder="1" applyAlignment="1">
      <alignment horizontal="center" vertical="center"/>
    </xf>
    <xf numFmtId="3" fontId="69" fillId="5" borderId="10" xfId="0" applyNumberFormat="1" applyFont="1" applyFill="1" applyBorder="1" applyAlignment="1">
      <alignment horizontal="center" vertical="center"/>
    </xf>
    <xf numFmtId="3" fontId="70" fillId="34" borderId="10" xfId="0" applyNumberFormat="1" applyFont="1" applyFill="1" applyBorder="1" applyAlignment="1">
      <alignment horizontal="center" vertical="center"/>
    </xf>
    <xf numFmtId="0" fontId="69" fillId="33" borderId="10" xfId="0" applyFont="1" applyFill="1" applyBorder="1" applyAlignment="1">
      <alignment horizontal="center" vertical="center"/>
    </xf>
    <xf numFmtId="0" fontId="69" fillId="5" borderId="10" xfId="0" applyFont="1" applyFill="1" applyBorder="1" applyAlignment="1">
      <alignment horizontal="center" vertical="center"/>
    </xf>
    <xf numFmtId="0" fontId="33" fillId="35" borderId="10" xfId="0" applyFont="1" applyFill="1" applyBorder="1" applyAlignment="1">
      <alignment vertical="center"/>
    </xf>
    <xf numFmtId="3" fontId="69" fillId="35" borderId="10" xfId="0" applyNumberFormat="1" applyFont="1" applyFill="1" applyBorder="1" applyAlignment="1">
      <alignment horizontal="center" vertical="center"/>
    </xf>
    <xf numFmtId="0" fontId="69" fillId="2" borderId="10" xfId="0" applyFont="1" applyFill="1" applyBorder="1" applyAlignment="1">
      <alignment horizontal="center" vertical="center"/>
    </xf>
    <xf numFmtId="0" fontId="69" fillId="35" borderId="10" xfId="0" applyFont="1" applyFill="1" applyBorder="1" applyAlignment="1">
      <alignment horizontal="center" vertical="center"/>
    </xf>
    <xf numFmtId="0" fontId="60" fillId="5" borderId="10" xfId="0" applyFont="1" applyFill="1" applyBorder="1" applyAlignment="1">
      <alignment horizontal="center" vertical="center"/>
    </xf>
    <xf numFmtId="0" fontId="60" fillId="33" borderId="10" xfId="0" applyFont="1" applyFill="1" applyBorder="1" applyAlignment="1">
      <alignment horizontal="center" vertical="center"/>
    </xf>
    <xf numFmtId="0" fontId="68" fillId="36" borderId="10" xfId="0" applyFont="1" applyFill="1" applyBorder="1" applyAlignment="1">
      <alignment vertical="center"/>
    </xf>
    <xf numFmtId="3" fontId="70" fillId="36" borderId="10" xfId="0" applyNumberFormat="1" applyFont="1" applyFill="1" applyBorder="1" applyAlignment="1">
      <alignment horizontal="center" vertical="center"/>
    </xf>
    <xf numFmtId="0" fontId="60" fillId="33" borderId="10" xfId="0" applyFont="1" applyFill="1" applyBorder="1" applyAlignment="1">
      <alignment horizontal="left" vertical="center"/>
    </xf>
    <xf numFmtId="3" fontId="60" fillId="33" borderId="10" xfId="0" applyNumberFormat="1" applyFont="1" applyFill="1" applyBorder="1" applyAlignment="1">
      <alignment horizontal="center"/>
    </xf>
    <xf numFmtId="3" fontId="69" fillId="33" borderId="10" xfId="0" applyNumberFormat="1" applyFont="1" applyFill="1" applyBorder="1" applyAlignment="1">
      <alignment horizontal="center"/>
    </xf>
    <xf numFmtId="3" fontId="69" fillId="33" borderId="10" xfId="0" applyNumberFormat="1" applyFont="1" applyFill="1" applyBorder="1" applyAlignment="1">
      <alignment horizontal="right"/>
    </xf>
    <xf numFmtId="0" fontId="60" fillId="5" borderId="10" xfId="0" applyFont="1" applyFill="1" applyBorder="1" applyAlignment="1">
      <alignment horizontal="left" vertical="center"/>
    </xf>
    <xf numFmtId="3" fontId="60" fillId="5" borderId="10" xfId="0" applyNumberFormat="1" applyFont="1" applyFill="1" applyBorder="1" applyAlignment="1">
      <alignment horizontal="center"/>
    </xf>
    <xf numFmtId="3" fontId="69" fillId="5" borderId="10" xfId="0" applyNumberFormat="1" applyFont="1" applyFill="1" applyBorder="1" applyAlignment="1">
      <alignment horizontal="center"/>
    </xf>
    <xf numFmtId="3" fontId="69" fillId="5" borderId="10" xfId="0" applyNumberFormat="1" applyFont="1" applyFill="1" applyBorder="1" applyAlignment="1">
      <alignment horizontal="right"/>
    </xf>
    <xf numFmtId="3" fontId="68" fillId="34" borderId="10" xfId="0" applyNumberFormat="1" applyFont="1" applyFill="1" applyBorder="1" applyAlignment="1">
      <alignment horizontal="center"/>
    </xf>
    <xf numFmtId="3" fontId="70" fillId="34" borderId="10" xfId="0" applyNumberFormat="1" applyFont="1" applyFill="1" applyBorder="1" applyAlignment="1">
      <alignment horizontal="center"/>
    </xf>
    <xf numFmtId="3" fontId="70" fillId="34" borderId="10" xfId="0" applyNumberFormat="1" applyFont="1" applyFill="1" applyBorder="1" applyAlignment="1">
      <alignment horizontal="right"/>
    </xf>
    <xf numFmtId="0" fontId="67" fillId="17" borderId="10" xfId="0" applyFont="1" applyFill="1" applyBorder="1" applyAlignment="1">
      <alignment horizontal="right" vertical="center"/>
    </xf>
    <xf numFmtId="0" fontId="0" fillId="17" borderId="10" xfId="0" applyFill="1" applyBorder="1" applyAlignment="1">
      <alignment vertical="top"/>
    </xf>
    <xf numFmtId="0" fontId="71" fillId="17" borderId="10" xfId="0" applyFont="1" applyFill="1" applyBorder="1" applyAlignment="1">
      <alignment horizontal="center" vertical="center"/>
    </xf>
    <xf numFmtId="17" fontId="46" fillId="26" borderId="10" xfId="0" applyNumberFormat="1" applyFont="1" applyFill="1" applyBorder="1" applyAlignment="1">
      <alignment horizontal="center" vertical="center"/>
    </xf>
    <xf numFmtId="0" fontId="72" fillId="5" borderId="10" xfId="0" applyFont="1" applyFill="1" applyBorder="1" applyAlignment="1">
      <alignment vertical="center"/>
    </xf>
    <xf numFmtId="172" fontId="72" fillId="5" borderId="10" xfId="51" applyNumberFormat="1" applyFont="1" applyFill="1" applyBorder="1" applyAlignment="1">
      <alignment horizontal="center" vertical="center"/>
    </xf>
    <xf numFmtId="172" fontId="72" fillId="5" borderId="10" xfId="51" applyNumberFormat="1" applyFont="1" applyFill="1" applyBorder="1" applyAlignment="1">
      <alignment horizontal="right" vertical="center"/>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72"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3" fontId="72" fillId="5" borderId="10" xfId="0" applyNumberFormat="1" applyFont="1" applyFill="1" applyBorder="1" applyAlignment="1">
      <alignment horizontal="right" vertical="center"/>
    </xf>
    <xf numFmtId="0" fontId="0" fillId="33" borderId="10" xfId="0" applyFill="1" applyBorder="1" applyAlignment="1">
      <alignment horizontal="right" vertical="top"/>
    </xf>
    <xf numFmtId="0" fontId="72" fillId="5" borderId="10" xfId="0" applyFont="1" applyFill="1" applyBorder="1" applyAlignment="1">
      <alignment horizontal="right" vertical="center"/>
    </xf>
    <xf numFmtId="0" fontId="71" fillId="17" borderId="10" xfId="0" applyFont="1" applyFill="1" applyBorder="1" applyAlignment="1">
      <alignment horizontal="center" vertical="center" wrapText="1"/>
    </xf>
    <xf numFmtId="0" fontId="72" fillId="33" borderId="10" xfId="0" applyFont="1" applyFill="1" applyBorder="1" applyAlignment="1">
      <alignment vertical="center"/>
    </xf>
    <xf numFmtId="3" fontId="72" fillId="33" borderId="10" xfId="0" applyNumberFormat="1" applyFont="1" applyFill="1" applyBorder="1" applyAlignment="1">
      <alignment horizontal="right" vertical="center"/>
    </xf>
    <xf numFmtId="1" fontId="72" fillId="33" borderId="10" xfId="0" applyNumberFormat="1" applyFont="1" applyFill="1" applyBorder="1" applyAlignment="1">
      <alignment horizontal="right" vertical="center"/>
    </xf>
    <xf numFmtId="3" fontId="72" fillId="33" borderId="10" xfId="0" applyNumberFormat="1" applyFont="1" applyFill="1" applyBorder="1" applyAlignment="1">
      <alignment horizontal="center" vertical="center"/>
    </xf>
    <xf numFmtId="3" fontId="72" fillId="5" borderId="10" xfId="0" applyNumberFormat="1" applyFont="1" applyFill="1" applyBorder="1" applyAlignment="1">
      <alignment horizontal="center" vertical="center"/>
    </xf>
    <xf numFmtId="0" fontId="73" fillId="17" borderId="10" xfId="0" applyFont="1" applyFill="1" applyBorder="1" applyAlignment="1">
      <alignment horizontal="center" vertical="center" wrapText="1"/>
    </xf>
    <xf numFmtId="3" fontId="72" fillId="5" borderId="10" xfId="0" applyNumberFormat="1" applyFont="1" applyFill="1" applyBorder="1" applyAlignment="1">
      <alignment horizontal="left" vertical="center"/>
    </xf>
    <xf numFmtId="3" fontId="72" fillId="33" borderId="10" xfId="0" applyNumberFormat="1" applyFont="1" applyFill="1" applyBorder="1" applyAlignment="1">
      <alignment horizontal="left" vertical="center"/>
    </xf>
    <xf numFmtId="173" fontId="72" fillId="5" borderId="10" xfId="0" applyNumberFormat="1" applyFont="1" applyFill="1" applyBorder="1" applyAlignment="1">
      <alignment horizontal="left" vertical="center" wrapText="1"/>
    </xf>
    <xf numFmtId="3" fontId="72" fillId="33" borderId="10" xfId="0" applyNumberFormat="1" applyFont="1" applyFill="1" applyBorder="1" applyAlignment="1">
      <alignment horizontal="left" vertical="center" wrapText="1"/>
    </xf>
    <xf numFmtId="0" fontId="73" fillId="5" borderId="10" xfId="0" applyFont="1" applyFill="1" applyBorder="1" applyAlignment="1">
      <alignment horizontal="left" vertical="center"/>
    </xf>
    <xf numFmtId="3" fontId="71" fillId="5" borderId="10" xfId="0" applyNumberFormat="1" applyFont="1" applyFill="1" applyBorder="1" applyAlignment="1">
      <alignment horizontal="right" vertical="center"/>
    </xf>
    <xf numFmtId="3" fontId="73" fillId="33" borderId="10" xfId="0" applyNumberFormat="1" applyFont="1" applyFill="1" applyBorder="1" applyAlignment="1">
      <alignment horizontal="left" vertical="center" wrapText="1"/>
    </xf>
    <xf numFmtId="3" fontId="73" fillId="5" borderId="10" xfId="0" applyNumberFormat="1" applyFont="1" applyFill="1" applyBorder="1" applyAlignment="1">
      <alignment horizontal="left" vertical="center" wrapText="1"/>
    </xf>
    <xf numFmtId="3" fontId="71" fillId="33" borderId="10" xfId="0" applyNumberFormat="1" applyFont="1" applyFill="1" applyBorder="1" applyAlignment="1">
      <alignment horizontal="right" vertical="center"/>
    </xf>
    <xf numFmtId="0" fontId="74" fillId="2" borderId="0" xfId="0" applyFont="1" applyFill="1" applyAlignment="1">
      <alignment/>
    </xf>
    <xf numFmtId="0" fontId="75" fillId="2" borderId="0" xfId="0" applyFont="1" applyFill="1" applyAlignment="1">
      <alignment/>
    </xf>
    <xf numFmtId="0" fontId="76" fillId="2" borderId="0" xfId="0" applyFont="1" applyFill="1" applyAlignment="1">
      <alignment/>
    </xf>
    <xf numFmtId="3" fontId="60" fillId="14" borderId="10" xfId="0" applyNumberFormat="1" applyFont="1" applyFill="1" applyBorder="1" applyAlignment="1">
      <alignment horizontal="center"/>
    </xf>
    <xf numFmtId="3" fontId="69" fillId="14" borderId="10" xfId="0" applyNumberFormat="1" applyFont="1" applyFill="1" applyBorder="1" applyAlignment="1">
      <alignment horizontal="center"/>
    </xf>
    <xf numFmtId="3" fontId="69" fillId="14" borderId="10" xfId="0" applyNumberFormat="1" applyFont="1" applyFill="1" applyBorder="1" applyAlignment="1">
      <alignment horizontal="right"/>
    </xf>
    <xf numFmtId="0" fontId="62" fillId="14" borderId="10" xfId="0" applyFont="1" applyFill="1" applyBorder="1" applyAlignment="1">
      <alignment horizontal="center" vertical="center"/>
    </xf>
    <xf numFmtId="0" fontId="75" fillId="2" borderId="0" xfId="47" applyFont="1" applyFill="1" applyBorder="1" applyAlignment="1" applyProtection="1">
      <alignment horizontal="left"/>
      <protection/>
    </xf>
    <xf numFmtId="0" fontId="75" fillId="3" borderId="0" xfId="47" applyFont="1" applyFill="1" applyBorder="1" applyAlignment="1" applyProtection="1">
      <alignment horizontal="left"/>
      <protection/>
    </xf>
    <xf numFmtId="0" fontId="77" fillId="33" borderId="11" xfId="63" applyFont="1" applyFill="1" applyBorder="1" applyAlignment="1">
      <alignment horizontal="center" vertical="center" wrapText="1"/>
    </xf>
    <xf numFmtId="0" fontId="77" fillId="33" borderId="12" xfId="63" applyFont="1" applyFill="1" applyBorder="1" applyAlignment="1">
      <alignment horizontal="center" vertical="center" wrapText="1"/>
    </xf>
    <xf numFmtId="0" fontId="77" fillId="33" borderId="13" xfId="63" applyFont="1" applyFill="1" applyBorder="1" applyAlignment="1">
      <alignment horizontal="center" vertical="center" wrapText="1"/>
    </xf>
    <xf numFmtId="0" fontId="77" fillId="33" borderId="14" xfId="63" applyFont="1" applyFill="1" applyBorder="1" applyAlignment="1">
      <alignment horizontal="center" vertical="center" wrapText="1"/>
    </xf>
    <xf numFmtId="0" fontId="77" fillId="33" borderId="0" xfId="63" applyFont="1" applyFill="1" applyBorder="1" applyAlignment="1">
      <alignment horizontal="center" vertical="center" wrapText="1"/>
    </xf>
    <xf numFmtId="0" fontId="77" fillId="33" borderId="15" xfId="63" applyFont="1" applyFill="1" applyBorder="1" applyAlignment="1">
      <alignment horizontal="center" vertical="center" wrapText="1"/>
    </xf>
    <xf numFmtId="0" fontId="77" fillId="33" borderId="16" xfId="63" applyFont="1" applyFill="1" applyBorder="1" applyAlignment="1">
      <alignment horizontal="center" vertical="center" wrapText="1"/>
    </xf>
    <xf numFmtId="0" fontId="77" fillId="33" borderId="17" xfId="63" applyFont="1" applyFill="1" applyBorder="1" applyAlignment="1">
      <alignment horizontal="center" vertical="center" wrapText="1"/>
    </xf>
    <xf numFmtId="0" fontId="77" fillId="33" borderId="18" xfId="63" applyFont="1" applyFill="1" applyBorder="1" applyAlignment="1">
      <alignment horizontal="center" vertical="center" wrapText="1"/>
    </xf>
    <xf numFmtId="0" fontId="75" fillId="2" borderId="0" xfId="47" applyFont="1" applyFill="1" applyBorder="1" applyAlignment="1" applyProtection="1">
      <alignment horizontal="left" vertical="center"/>
      <protection/>
    </xf>
    <xf numFmtId="0" fontId="71" fillId="33" borderId="10" xfId="0" applyFont="1" applyFill="1" applyBorder="1" applyAlignment="1">
      <alignment horizontal="center" vertical="center"/>
    </xf>
    <xf numFmtId="0" fontId="62" fillId="17" borderId="10" xfId="0" applyFont="1" applyFill="1" applyBorder="1" applyAlignment="1">
      <alignment horizontal="center" vertical="center"/>
    </xf>
    <xf numFmtId="0" fontId="59" fillId="2" borderId="0" xfId="0" applyFont="1" applyFill="1" applyAlignment="1">
      <alignment horizontal="center" vertical="center"/>
    </xf>
    <xf numFmtId="0" fontId="78" fillId="33" borderId="19" xfId="66" applyFont="1" applyFill="1" applyBorder="1" applyAlignment="1">
      <alignment horizontal="center" vertical="center"/>
    </xf>
    <xf numFmtId="0" fontId="78" fillId="33" borderId="20" xfId="66" applyFont="1" applyFill="1" applyBorder="1" applyAlignment="1">
      <alignment horizontal="center" vertical="center"/>
    </xf>
    <xf numFmtId="0" fontId="78" fillId="33" borderId="21" xfId="66" applyFont="1" applyFill="1" applyBorder="1" applyAlignment="1">
      <alignment horizontal="center" vertical="center"/>
    </xf>
    <xf numFmtId="0" fontId="62" fillId="37" borderId="10" xfId="0" applyFont="1" applyFill="1" applyBorder="1" applyAlignment="1">
      <alignment horizontal="center" vertical="center" wrapText="1"/>
    </xf>
    <xf numFmtId="0" fontId="62" fillId="17" borderId="10" xfId="0" applyFont="1" applyFill="1" applyBorder="1" applyAlignment="1">
      <alignment horizontal="center" vertical="center" wrapText="1"/>
    </xf>
    <xf numFmtId="0" fontId="78" fillId="33" borderId="19" xfId="66" applyFont="1" applyFill="1" applyBorder="1" applyAlignment="1">
      <alignment horizontal="center"/>
    </xf>
    <xf numFmtId="0" fontId="78" fillId="33" borderId="20" xfId="66" applyFont="1" applyFill="1" applyBorder="1" applyAlignment="1">
      <alignment horizontal="center"/>
    </xf>
    <xf numFmtId="0" fontId="78" fillId="33" borderId="21" xfId="66" applyFont="1" applyFill="1" applyBorder="1" applyAlignment="1">
      <alignment horizontal="center"/>
    </xf>
    <xf numFmtId="0" fontId="78" fillId="33" borderId="10" xfId="66" applyFont="1" applyFill="1" applyBorder="1" applyAlignment="1">
      <alignment horizontal="center" vertical="center"/>
    </xf>
    <xf numFmtId="0" fontId="59" fillId="2" borderId="0" xfId="0" applyFont="1" applyFill="1" applyAlignment="1">
      <alignment horizontal="left" wrapText="1"/>
    </xf>
    <xf numFmtId="0" fontId="68" fillId="34" borderId="10" xfId="0" applyFont="1" applyFill="1" applyBorder="1" applyAlignment="1">
      <alignment horizontal="center" vertical="center"/>
    </xf>
    <xf numFmtId="0" fontId="71" fillId="17"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17" borderId="10" xfId="0" applyFont="1" applyFill="1" applyBorder="1" applyAlignment="1">
      <alignment horizontal="center" vertical="center"/>
    </xf>
    <xf numFmtId="0" fontId="78" fillId="33" borderId="19" xfId="63" applyFont="1" applyFill="1" applyBorder="1" applyAlignment="1">
      <alignment horizontal="center" vertical="center"/>
    </xf>
    <xf numFmtId="0" fontId="78" fillId="33" borderId="20" xfId="63" applyFont="1" applyFill="1" applyBorder="1" applyAlignment="1">
      <alignment horizontal="center" vertical="center"/>
    </xf>
    <xf numFmtId="0" fontId="78" fillId="33" borderId="21" xfId="63" applyFont="1" applyFill="1" applyBorder="1" applyAlignment="1">
      <alignment horizontal="center" vertical="center"/>
    </xf>
    <xf numFmtId="0" fontId="79" fillId="33" borderId="11" xfId="0" applyFont="1" applyFill="1" applyBorder="1" applyAlignment="1">
      <alignment horizontal="center" vertical="center" wrapText="1"/>
    </xf>
    <xf numFmtId="0" fontId="79" fillId="33" borderId="12"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17" xfId="0" applyFont="1" applyFill="1" applyBorder="1" applyAlignment="1">
      <alignment horizontal="center" vertical="center" wrapText="1"/>
    </xf>
    <xf numFmtId="0" fontId="79" fillId="33" borderId="18" xfId="0" applyFont="1" applyFill="1" applyBorder="1" applyAlignment="1">
      <alignment horizontal="center" vertical="center" wrapText="1"/>
    </xf>
    <xf numFmtId="3" fontId="72" fillId="17" borderId="10" xfId="0" applyNumberFormat="1" applyFont="1" applyFill="1" applyBorder="1" applyAlignment="1">
      <alignment horizontal="center" vertical="center"/>
    </xf>
    <xf numFmtId="0" fontId="79" fillId="33" borderId="22" xfId="0" applyFont="1" applyFill="1" applyBorder="1" applyAlignment="1">
      <alignment horizontal="center" vertical="center" wrapText="1"/>
    </xf>
    <xf numFmtId="0" fontId="79" fillId="33" borderId="23"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73" fillId="17" borderId="10" xfId="0" applyFont="1" applyFill="1" applyBorder="1" applyAlignment="1">
      <alignment horizontal="center" vertical="center" wrapText="1"/>
    </xf>
    <xf numFmtId="0" fontId="73" fillId="33" borderId="10" xfId="0" applyFont="1" applyFill="1" applyBorder="1" applyAlignment="1">
      <alignment horizontal="center" vertical="center"/>
    </xf>
    <xf numFmtId="3" fontId="73" fillId="5" borderId="10" xfId="0" applyNumberFormat="1" applyFont="1" applyFill="1" applyBorder="1" applyAlignment="1">
      <alignment horizontal="center" vertical="center" wrapText="1"/>
    </xf>
    <xf numFmtId="0" fontId="71" fillId="11" borderId="10" xfId="0" applyFont="1" applyFill="1" applyBorder="1" applyAlignment="1">
      <alignment horizontal="center" vertical="center"/>
    </xf>
    <xf numFmtId="0" fontId="59" fillId="33" borderId="10" xfId="0" applyFont="1" applyFill="1" applyBorder="1" applyAlignment="1">
      <alignment horizontal="center" vertical="center"/>
    </xf>
    <xf numFmtId="0" fontId="46" fillId="26" borderId="10" xfId="0" applyFont="1" applyFill="1" applyBorder="1" applyAlignment="1">
      <alignment horizontal="center" vertical="center"/>
    </xf>
    <xf numFmtId="0" fontId="34" fillId="17" borderId="10"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2021_3T_j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_Pública"/>
    </sheetNames>
  </externalBook>
</externalLink>
</file>

<file path=xl/theme/theme1.xml><?xml version="1.0" encoding="utf-8"?>
<a:theme xmlns:a="http://schemas.openxmlformats.org/drawingml/2006/main" name="Office Theme">
  <a:themeElements>
    <a:clrScheme name="Personalizado 1">
      <a:dk1>
        <a:srgbClr val="000000"/>
      </a:dk1>
      <a:lt1>
        <a:sysClr val="window" lastClr="FFFFFF"/>
      </a:lt1>
      <a:dk2>
        <a:srgbClr val="1F497D"/>
      </a:dk2>
      <a:lt2>
        <a:srgbClr val="EEECE1"/>
      </a:lt2>
      <a:accent1>
        <a:srgbClr val="23A082"/>
      </a:accent1>
      <a:accent2>
        <a:srgbClr val="23A082"/>
      </a:accent2>
      <a:accent3>
        <a:srgbClr val="23A082"/>
      </a:accent3>
      <a:accent4>
        <a:srgbClr val="23A082"/>
      </a:accent4>
      <a:accent5>
        <a:srgbClr val="23A082"/>
      </a:accent5>
      <a:accent6>
        <a:srgbClr val="23A08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50" zoomScaleNormal="50" zoomScalePageLayoutView="0" workbookViewId="0" topLeftCell="A1">
      <selection activeCell="B1" sqref="B1:Y3"/>
    </sheetView>
  </sheetViews>
  <sheetFormatPr defaultColWidth="11.421875" defaultRowHeight="15"/>
  <cols>
    <col min="1" max="16384" width="11.421875" style="1" customWidth="1"/>
  </cols>
  <sheetData>
    <row r="1" spans="2:25" ht="15">
      <c r="B1" s="145" t="s">
        <v>193</v>
      </c>
      <c r="C1" s="146"/>
      <c r="D1" s="146"/>
      <c r="E1" s="146"/>
      <c r="F1" s="146"/>
      <c r="G1" s="146"/>
      <c r="H1" s="146"/>
      <c r="I1" s="146"/>
      <c r="J1" s="146"/>
      <c r="K1" s="146"/>
      <c r="L1" s="146"/>
      <c r="M1" s="146"/>
      <c r="N1" s="146"/>
      <c r="O1" s="146"/>
      <c r="P1" s="146"/>
      <c r="Q1" s="146"/>
      <c r="R1" s="146"/>
      <c r="S1" s="146"/>
      <c r="T1" s="146"/>
      <c r="U1" s="146"/>
      <c r="V1" s="146"/>
      <c r="W1" s="146"/>
      <c r="X1" s="146"/>
      <c r="Y1" s="147"/>
    </row>
    <row r="2" spans="2:25" ht="15">
      <c r="B2" s="148"/>
      <c r="C2" s="149"/>
      <c r="D2" s="149"/>
      <c r="E2" s="149"/>
      <c r="F2" s="149"/>
      <c r="G2" s="149"/>
      <c r="H2" s="149"/>
      <c r="I2" s="149"/>
      <c r="J2" s="149"/>
      <c r="K2" s="149"/>
      <c r="L2" s="149"/>
      <c r="M2" s="149"/>
      <c r="N2" s="149"/>
      <c r="O2" s="149"/>
      <c r="P2" s="149"/>
      <c r="Q2" s="149"/>
      <c r="R2" s="149"/>
      <c r="S2" s="149"/>
      <c r="T2" s="149"/>
      <c r="U2" s="149"/>
      <c r="V2" s="149"/>
      <c r="W2" s="149"/>
      <c r="X2" s="149"/>
      <c r="Y2" s="150"/>
    </row>
    <row r="3" spans="2:25" ht="15.75" thickBot="1">
      <c r="B3" s="151"/>
      <c r="C3" s="152"/>
      <c r="D3" s="152"/>
      <c r="E3" s="152"/>
      <c r="F3" s="152"/>
      <c r="G3" s="152"/>
      <c r="H3" s="152"/>
      <c r="I3" s="152"/>
      <c r="J3" s="152"/>
      <c r="K3" s="152"/>
      <c r="L3" s="152"/>
      <c r="M3" s="152"/>
      <c r="N3" s="152"/>
      <c r="O3" s="152"/>
      <c r="P3" s="152"/>
      <c r="Q3" s="152"/>
      <c r="R3" s="152"/>
      <c r="S3" s="152"/>
      <c r="T3" s="152"/>
      <c r="U3" s="152"/>
      <c r="V3" s="152"/>
      <c r="W3" s="152"/>
      <c r="X3" s="152"/>
      <c r="Y3" s="153"/>
    </row>
    <row r="5" spans="2:26" ht="61.5">
      <c r="B5" s="136">
        <v>1</v>
      </c>
      <c r="C5" s="154" t="s">
        <v>136</v>
      </c>
      <c r="D5" s="154"/>
      <c r="E5" s="154"/>
      <c r="F5" s="154"/>
      <c r="G5" s="154"/>
      <c r="H5" s="154"/>
      <c r="I5" s="154"/>
      <c r="J5" s="154"/>
      <c r="K5" s="154"/>
      <c r="L5" s="154"/>
      <c r="M5" s="154"/>
      <c r="N5" s="154"/>
      <c r="O5" s="154"/>
      <c r="P5" s="154"/>
      <c r="Q5" s="154"/>
      <c r="R5" s="154"/>
      <c r="S5" s="154"/>
      <c r="T5" s="154"/>
      <c r="U5" s="154"/>
      <c r="V5" s="154"/>
      <c r="W5" s="154"/>
      <c r="X5" s="26"/>
      <c r="Y5" s="26"/>
      <c r="Z5" s="26"/>
    </row>
    <row r="6" spans="2:23" ht="61.5">
      <c r="B6" s="136">
        <v>2</v>
      </c>
      <c r="C6" s="137" t="s">
        <v>137</v>
      </c>
      <c r="D6" s="136"/>
      <c r="E6" s="136"/>
      <c r="F6" s="136"/>
      <c r="G6" s="138"/>
      <c r="H6" s="138"/>
      <c r="I6" s="138"/>
      <c r="J6" s="138"/>
      <c r="K6" s="138"/>
      <c r="L6" s="138"/>
      <c r="M6" s="138"/>
      <c r="N6" s="138"/>
      <c r="O6" s="138"/>
      <c r="P6" s="138"/>
      <c r="Q6" s="138"/>
      <c r="R6" s="138"/>
      <c r="S6" s="138"/>
      <c r="T6" s="138"/>
      <c r="U6" s="138"/>
      <c r="V6" s="138"/>
      <c r="W6" s="138"/>
    </row>
    <row r="7" spans="2:24" ht="61.5">
      <c r="B7" s="136">
        <v>3</v>
      </c>
      <c r="C7" s="154" t="s">
        <v>175</v>
      </c>
      <c r="D7" s="154"/>
      <c r="E7" s="154"/>
      <c r="F7" s="154"/>
      <c r="G7" s="154"/>
      <c r="H7" s="154"/>
      <c r="I7" s="154"/>
      <c r="J7" s="154"/>
      <c r="K7" s="154"/>
      <c r="L7" s="154"/>
      <c r="M7" s="154"/>
      <c r="N7" s="154"/>
      <c r="O7" s="154"/>
      <c r="P7" s="154"/>
      <c r="Q7" s="154"/>
      <c r="R7" s="154"/>
      <c r="S7" s="154"/>
      <c r="T7" s="154"/>
      <c r="U7" s="154"/>
      <c r="V7" s="154"/>
      <c r="W7" s="154"/>
      <c r="X7" s="4"/>
    </row>
    <row r="8" spans="2:23" ht="61.5">
      <c r="B8" s="136">
        <v>4</v>
      </c>
      <c r="C8" s="143" t="s">
        <v>138</v>
      </c>
      <c r="D8" s="143"/>
      <c r="E8" s="143"/>
      <c r="F8" s="143"/>
      <c r="G8" s="143"/>
      <c r="H8" s="143"/>
      <c r="I8" s="143"/>
      <c r="J8" s="143"/>
      <c r="K8" s="143"/>
      <c r="L8" s="143"/>
      <c r="M8" s="143"/>
      <c r="N8" s="143"/>
      <c r="O8" s="143"/>
      <c r="P8" s="143"/>
      <c r="Q8" s="143"/>
      <c r="R8" s="143"/>
      <c r="S8" s="143"/>
      <c r="T8" s="143"/>
      <c r="U8" s="143"/>
      <c r="V8" s="143"/>
      <c r="W8" s="143"/>
    </row>
    <row r="9" spans="2:23" ht="61.5">
      <c r="B9" s="136">
        <v>5</v>
      </c>
      <c r="C9" s="144" t="s">
        <v>139</v>
      </c>
      <c r="D9" s="144"/>
      <c r="E9" s="144"/>
      <c r="F9" s="144"/>
      <c r="G9" s="144"/>
      <c r="H9" s="144"/>
      <c r="I9" s="144"/>
      <c r="J9" s="144"/>
      <c r="K9" s="144"/>
      <c r="L9" s="144"/>
      <c r="M9" s="144"/>
      <c r="N9" s="144"/>
      <c r="O9" s="144"/>
      <c r="P9" s="144"/>
      <c r="Q9" s="144"/>
      <c r="R9" s="144"/>
      <c r="S9" s="144"/>
      <c r="T9" s="144"/>
      <c r="U9" s="144"/>
      <c r="V9" s="144"/>
      <c r="W9" s="144"/>
    </row>
    <row r="10" spans="2:23" ht="61.5">
      <c r="B10" s="25"/>
      <c r="C10" s="37"/>
      <c r="D10" s="37"/>
      <c r="E10" s="37"/>
      <c r="F10" s="37"/>
      <c r="G10" s="37"/>
      <c r="H10" s="37"/>
      <c r="I10" s="37"/>
      <c r="J10" s="37"/>
      <c r="K10" s="37"/>
      <c r="L10" s="37"/>
      <c r="M10" s="37"/>
      <c r="N10" s="37"/>
      <c r="O10" s="37"/>
      <c r="P10" s="37"/>
      <c r="Q10" s="37"/>
      <c r="R10" s="37"/>
      <c r="S10" s="37"/>
      <c r="T10" s="37"/>
      <c r="U10" s="37"/>
      <c r="V10" s="37"/>
      <c r="W10" s="37"/>
    </row>
    <row r="11" spans="3:23" ht="15">
      <c r="C11" s="9"/>
      <c r="D11" s="9"/>
      <c r="E11" s="9"/>
      <c r="F11" s="9"/>
      <c r="G11" s="9"/>
      <c r="H11" s="9"/>
      <c r="I11" s="9"/>
      <c r="J11" s="9"/>
      <c r="K11" s="9"/>
      <c r="L11" s="9"/>
      <c r="M11" s="9"/>
      <c r="N11" s="9"/>
      <c r="O11" s="9"/>
      <c r="P11" s="9"/>
      <c r="Q11" s="9"/>
      <c r="R11" s="9"/>
      <c r="S11" s="9"/>
      <c r="T11" s="9"/>
      <c r="U11" s="9"/>
      <c r="V11" s="9"/>
      <c r="W11" s="9"/>
    </row>
    <row r="16" ht="15">
      <c r="A16" s="15"/>
    </row>
  </sheetData>
  <sheetProtection/>
  <mergeCells count="5">
    <mergeCell ref="C8:W8"/>
    <mergeCell ref="C9:W9"/>
    <mergeCell ref="B1:Y3"/>
    <mergeCell ref="C5:W5"/>
    <mergeCell ref="C7:W7"/>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7:W7" location="'TMD y Accidentes - Viales'!A1" display="TMD y Accidentes en concesiones viales"/>
    <hyperlink ref="C8:W8" location="Aeropuertos!A1" display="Tráfico de pasajeros y carga en aeropuertos concesionados"/>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B57"/>
  <sheetViews>
    <sheetView zoomScale="40" zoomScaleNormal="40" zoomScalePageLayoutView="0" workbookViewId="0" topLeftCell="A1">
      <selection activeCell="A1" sqref="A1"/>
    </sheetView>
  </sheetViews>
  <sheetFormatPr defaultColWidth="11.421875" defaultRowHeight="15"/>
  <cols>
    <col min="1" max="1" width="11.421875" style="15" customWidth="1"/>
    <col min="2" max="2" width="72.7109375" style="15" bestFit="1" customWidth="1"/>
    <col min="3" max="26" width="15.00390625" style="15" bestFit="1" customWidth="1"/>
    <col min="27" max="27" width="14.7109375" style="15" bestFit="1" customWidth="1"/>
    <col min="28" max="29" width="14.28125" style="15" bestFit="1" customWidth="1"/>
    <col min="30" max="30" width="13.8515625" style="15" bestFit="1" customWidth="1"/>
    <col min="31" max="31" width="15.00390625" style="15" bestFit="1" customWidth="1"/>
    <col min="32" max="32" width="14.140625" style="15" bestFit="1" customWidth="1"/>
    <col min="33" max="33" width="12.421875" style="15" bestFit="1" customWidth="1"/>
    <col min="34" max="34" width="10.8515625" style="15" bestFit="1" customWidth="1"/>
    <col min="35" max="35" width="11.00390625" style="15" customWidth="1"/>
    <col min="36" max="36" width="48.7109375" style="15" bestFit="1" customWidth="1"/>
    <col min="37" max="60" width="13.7109375" style="15" bestFit="1" customWidth="1"/>
    <col min="61" max="61" width="17.57421875" style="15" customWidth="1"/>
    <col min="62" max="62" width="13.421875" style="15" bestFit="1" customWidth="1"/>
    <col min="63" max="63" width="13.00390625" style="15" bestFit="1" customWidth="1"/>
    <col min="64" max="64" width="13.28125" style="15" bestFit="1" customWidth="1"/>
    <col min="65" max="65" width="13.7109375" style="15" bestFit="1" customWidth="1"/>
    <col min="66" max="66" width="13.28125" style="15" bestFit="1" customWidth="1"/>
    <col min="67" max="67" width="11.140625" style="15" bestFit="1" customWidth="1"/>
    <col min="68" max="68" width="9.8515625" style="15" bestFit="1" customWidth="1"/>
    <col min="69" max="69" width="12.28125" style="15" customWidth="1"/>
    <col min="70" max="70" width="48.7109375" style="15" bestFit="1" customWidth="1"/>
    <col min="71" max="98" width="15.00390625" style="15" bestFit="1" customWidth="1"/>
    <col min="99" max="99" width="14.28125" style="15" bestFit="1" customWidth="1"/>
    <col min="100" max="100" width="15.28125" style="15" bestFit="1" customWidth="1"/>
    <col min="101" max="102" width="12.28125" style="15" customWidth="1"/>
    <col min="103" max="103" width="18.28125" style="15" customWidth="1"/>
    <col min="104" max="104" width="13.57421875" style="15" bestFit="1" customWidth="1"/>
    <col min="105" max="16384" width="11.421875" style="15" customWidth="1"/>
  </cols>
  <sheetData>
    <row r="1" spans="1:65" ht="24" thickBot="1">
      <c r="A1" s="27" t="s">
        <v>45</v>
      </c>
      <c r="B1" s="158" t="s">
        <v>102</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60"/>
      <c r="BM1" s="23"/>
    </row>
    <row r="2" ht="15.75" thickBot="1">
      <c r="A2" s="16"/>
    </row>
    <row r="3" spans="1:102" ht="15.75" thickBot="1">
      <c r="A3" s="16"/>
      <c r="B3" s="155" t="s">
        <v>114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J3" s="155" t="s">
        <v>115</v>
      </c>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R3" s="155" t="s">
        <v>118</v>
      </c>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row>
    <row r="4" spans="1:102" ht="15.75" thickBot="1">
      <c r="A4" s="16"/>
      <c r="B4" s="161" t="s">
        <v>41</v>
      </c>
      <c r="C4" s="155">
        <v>2014</v>
      </c>
      <c r="D4" s="155"/>
      <c r="E4" s="155"/>
      <c r="F4" s="155"/>
      <c r="G4" s="155">
        <v>2015</v>
      </c>
      <c r="H4" s="155"/>
      <c r="I4" s="155"/>
      <c r="J4" s="155"/>
      <c r="K4" s="155">
        <v>2016</v>
      </c>
      <c r="L4" s="155"/>
      <c r="M4" s="155"/>
      <c r="N4" s="155"/>
      <c r="O4" s="155">
        <v>2017</v>
      </c>
      <c r="P4" s="155"/>
      <c r="Q4" s="155"/>
      <c r="R4" s="155"/>
      <c r="S4" s="155">
        <v>2018</v>
      </c>
      <c r="T4" s="155"/>
      <c r="U4" s="155"/>
      <c r="V4" s="155"/>
      <c r="W4" s="155">
        <v>2019</v>
      </c>
      <c r="X4" s="155"/>
      <c r="Y4" s="155"/>
      <c r="Z4" s="155"/>
      <c r="AA4" s="155">
        <v>2020</v>
      </c>
      <c r="AB4" s="155"/>
      <c r="AC4" s="155"/>
      <c r="AD4" s="155"/>
      <c r="AE4" s="155">
        <v>2021</v>
      </c>
      <c r="AF4" s="155"/>
      <c r="AG4" s="155"/>
      <c r="AH4" s="155"/>
      <c r="AJ4" s="156" t="s">
        <v>41</v>
      </c>
      <c r="AK4" s="155">
        <v>2014</v>
      </c>
      <c r="AL4" s="155"/>
      <c r="AM4" s="155"/>
      <c r="AN4" s="155"/>
      <c r="AO4" s="155">
        <v>2015</v>
      </c>
      <c r="AP4" s="155"/>
      <c r="AQ4" s="155"/>
      <c r="AR4" s="155"/>
      <c r="AS4" s="155">
        <v>2016</v>
      </c>
      <c r="AT4" s="155"/>
      <c r="AU4" s="155"/>
      <c r="AV4" s="155"/>
      <c r="AW4" s="155">
        <v>2017</v>
      </c>
      <c r="AX4" s="155"/>
      <c r="AY4" s="155"/>
      <c r="AZ4" s="155"/>
      <c r="BA4" s="155">
        <v>2018</v>
      </c>
      <c r="BB4" s="155"/>
      <c r="BC4" s="155"/>
      <c r="BD4" s="155"/>
      <c r="BE4" s="155">
        <v>2019</v>
      </c>
      <c r="BF4" s="155"/>
      <c r="BG4" s="155"/>
      <c r="BH4" s="155"/>
      <c r="BI4" s="155">
        <v>2020</v>
      </c>
      <c r="BJ4" s="155"/>
      <c r="BK4" s="155"/>
      <c r="BL4" s="155"/>
      <c r="BM4" s="155">
        <v>2021</v>
      </c>
      <c r="BN4" s="155"/>
      <c r="BO4" s="155"/>
      <c r="BP4" s="155"/>
      <c r="BR4" s="162" t="s">
        <v>41</v>
      </c>
      <c r="BS4" s="155">
        <v>2014</v>
      </c>
      <c r="BT4" s="155"/>
      <c r="BU4" s="155"/>
      <c r="BV4" s="155"/>
      <c r="BW4" s="155">
        <v>2015</v>
      </c>
      <c r="BX4" s="155"/>
      <c r="BY4" s="155"/>
      <c r="BZ4" s="155"/>
      <c r="CA4" s="155">
        <v>2016</v>
      </c>
      <c r="CB4" s="155"/>
      <c r="CC4" s="155"/>
      <c r="CD4" s="155"/>
      <c r="CE4" s="155">
        <v>2017</v>
      </c>
      <c r="CF4" s="155"/>
      <c r="CG4" s="155"/>
      <c r="CH4" s="155"/>
      <c r="CI4" s="155">
        <v>2018</v>
      </c>
      <c r="CJ4" s="155"/>
      <c r="CK4" s="155"/>
      <c r="CL4" s="155"/>
      <c r="CM4" s="155">
        <v>2019</v>
      </c>
      <c r="CN4" s="155"/>
      <c r="CO4" s="155"/>
      <c r="CP4" s="155"/>
      <c r="CQ4" s="155">
        <v>2020</v>
      </c>
      <c r="CR4" s="155"/>
      <c r="CS4" s="155"/>
      <c r="CT4" s="155"/>
      <c r="CU4" s="155">
        <v>2021</v>
      </c>
      <c r="CV4" s="155"/>
      <c r="CW4" s="155"/>
      <c r="CX4" s="155"/>
    </row>
    <row r="5" spans="2:102" ht="15.75" thickBot="1">
      <c r="B5" s="161"/>
      <c r="C5" s="49" t="s">
        <v>49</v>
      </c>
      <c r="D5" s="49" t="s">
        <v>50</v>
      </c>
      <c r="E5" s="49" t="s">
        <v>67</v>
      </c>
      <c r="F5" s="49" t="s">
        <v>66</v>
      </c>
      <c r="G5" s="49" t="s">
        <v>49</v>
      </c>
      <c r="H5" s="49" t="s">
        <v>50</v>
      </c>
      <c r="I5" s="49" t="s">
        <v>67</v>
      </c>
      <c r="J5" s="50" t="s">
        <v>66</v>
      </c>
      <c r="K5" s="50" t="s">
        <v>49</v>
      </c>
      <c r="L5" s="50" t="s">
        <v>50</v>
      </c>
      <c r="M5" s="50" t="s">
        <v>67</v>
      </c>
      <c r="N5" s="50" t="s">
        <v>66</v>
      </c>
      <c r="O5" s="50" t="s">
        <v>49</v>
      </c>
      <c r="P5" s="50" t="s">
        <v>50</v>
      </c>
      <c r="Q5" s="50" t="s">
        <v>67</v>
      </c>
      <c r="R5" s="50" t="s">
        <v>66</v>
      </c>
      <c r="S5" s="50" t="s">
        <v>49</v>
      </c>
      <c r="T5" s="50" t="s">
        <v>50</v>
      </c>
      <c r="U5" s="50" t="s">
        <v>67</v>
      </c>
      <c r="V5" s="49" t="s">
        <v>66</v>
      </c>
      <c r="W5" s="50" t="s">
        <v>49</v>
      </c>
      <c r="X5" s="50" t="s">
        <v>50</v>
      </c>
      <c r="Y5" s="50" t="s">
        <v>67</v>
      </c>
      <c r="Z5" s="51" t="s">
        <v>66</v>
      </c>
      <c r="AA5" s="51" t="s">
        <v>49</v>
      </c>
      <c r="AB5" s="51" t="s">
        <v>50</v>
      </c>
      <c r="AC5" s="51" t="s">
        <v>67</v>
      </c>
      <c r="AD5" s="51" t="s">
        <v>66</v>
      </c>
      <c r="AE5" s="50" t="s">
        <v>49</v>
      </c>
      <c r="AF5" s="50" t="s">
        <v>50</v>
      </c>
      <c r="AG5" s="50" t="s">
        <v>67</v>
      </c>
      <c r="AH5" s="51" t="s">
        <v>66</v>
      </c>
      <c r="AJ5" s="156"/>
      <c r="AK5" s="49" t="s">
        <v>49</v>
      </c>
      <c r="AL5" s="49" t="s">
        <v>50</v>
      </c>
      <c r="AM5" s="49" t="s">
        <v>67</v>
      </c>
      <c r="AN5" s="49" t="s">
        <v>66</v>
      </c>
      <c r="AO5" s="49" t="s">
        <v>49</v>
      </c>
      <c r="AP5" s="49" t="s">
        <v>50</v>
      </c>
      <c r="AQ5" s="49" t="s">
        <v>67</v>
      </c>
      <c r="AR5" s="50" t="s">
        <v>66</v>
      </c>
      <c r="AS5" s="50" t="s">
        <v>49</v>
      </c>
      <c r="AT5" s="50" t="s">
        <v>50</v>
      </c>
      <c r="AU5" s="50" t="s">
        <v>67</v>
      </c>
      <c r="AV5" s="50" t="s">
        <v>66</v>
      </c>
      <c r="AW5" s="50" t="s">
        <v>49</v>
      </c>
      <c r="AX5" s="50" t="s">
        <v>50</v>
      </c>
      <c r="AY5" s="50" t="s">
        <v>67</v>
      </c>
      <c r="AZ5" s="49" t="s">
        <v>66</v>
      </c>
      <c r="BA5" s="51" t="s">
        <v>49</v>
      </c>
      <c r="BB5" s="51" t="s">
        <v>50</v>
      </c>
      <c r="BC5" s="51" t="s">
        <v>67</v>
      </c>
      <c r="BD5" s="51" t="s">
        <v>66</v>
      </c>
      <c r="BE5" s="50" t="s">
        <v>49</v>
      </c>
      <c r="BF5" s="50" t="s">
        <v>50</v>
      </c>
      <c r="BG5" s="50" t="s">
        <v>67</v>
      </c>
      <c r="BH5" s="51" t="s">
        <v>66</v>
      </c>
      <c r="BI5" s="51" t="s">
        <v>49</v>
      </c>
      <c r="BJ5" s="51" t="s">
        <v>50</v>
      </c>
      <c r="BK5" s="51" t="s">
        <v>67</v>
      </c>
      <c r="BL5" s="51" t="s">
        <v>66</v>
      </c>
      <c r="BM5" s="50" t="s">
        <v>49</v>
      </c>
      <c r="BN5" s="50" t="s">
        <v>50</v>
      </c>
      <c r="BO5" s="50" t="s">
        <v>67</v>
      </c>
      <c r="BP5" s="51" t="s">
        <v>66</v>
      </c>
      <c r="BQ5" s="2"/>
      <c r="BR5" s="162" t="s">
        <v>41</v>
      </c>
      <c r="BS5" s="49" t="s">
        <v>49</v>
      </c>
      <c r="BT5" s="49" t="s">
        <v>50</v>
      </c>
      <c r="BU5" s="49" t="s">
        <v>67</v>
      </c>
      <c r="BV5" s="49" t="s">
        <v>66</v>
      </c>
      <c r="BW5" s="49" t="s">
        <v>49</v>
      </c>
      <c r="BX5" s="49" t="s">
        <v>50</v>
      </c>
      <c r="BY5" s="49" t="s">
        <v>67</v>
      </c>
      <c r="BZ5" s="50" t="s">
        <v>66</v>
      </c>
      <c r="CA5" s="50" t="s">
        <v>49</v>
      </c>
      <c r="CB5" s="50" t="s">
        <v>50</v>
      </c>
      <c r="CC5" s="50" t="s">
        <v>67</v>
      </c>
      <c r="CD5" s="50" t="s">
        <v>66</v>
      </c>
      <c r="CE5" s="50" t="s">
        <v>49</v>
      </c>
      <c r="CF5" s="50" t="s">
        <v>50</v>
      </c>
      <c r="CG5" s="50" t="s">
        <v>67</v>
      </c>
      <c r="CH5" s="49" t="s">
        <v>66</v>
      </c>
      <c r="CI5" s="50" t="s">
        <v>49</v>
      </c>
      <c r="CJ5" s="50" t="s">
        <v>50</v>
      </c>
      <c r="CK5" s="50" t="s">
        <v>67</v>
      </c>
      <c r="CL5" s="50" t="s">
        <v>66</v>
      </c>
      <c r="CM5" s="50" t="s">
        <v>49</v>
      </c>
      <c r="CN5" s="50" t="s">
        <v>50</v>
      </c>
      <c r="CO5" s="50" t="s">
        <v>67</v>
      </c>
      <c r="CP5" s="51" t="s">
        <v>66</v>
      </c>
      <c r="CQ5" s="50" t="s">
        <v>49</v>
      </c>
      <c r="CR5" s="50" t="s">
        <v>50</v>
      </c>
      <c r="CS5" s="50" t="s">
        <v>67</v>
      </c>
      <c r="CT5" s="51" t="s">
        <v>66</v>
      </c>
      <c r="CU5" s="50" t="s">
        <v>49</v>
      </c>
      <c r="CV5" s="50" t="s">
        <v>50</v>
      </c>
      <c r="CW5" s="50" t="s">
        <v>67</v>
      </c>
      <c r="CX5" s="51" t="s">
        <v>66</v>
      </c>
    </row>
    <row r="6" spans="1:105" ht="15" customHeight="1" thickBot="1">
      <c r="A6" s="17"/>
      <c r="B6" s="52" t="s">
        <v>100</v>
      </c>
      <c r="C6" s="53">
        <v>2380719</v>
      </c>
      <c r="D6" s="53">
        <v>2199562</v>
      </c>
      <c r="E6" s="53">
        <v>2314829</v>
      </c>
      <c r="F6" s="53">
        <v>2419494</v>
      </c>
      <c r="G6" s="53">
        <v>2375268</v>
      </c>
      <c r="H6" s="53">
        <v>2277791</v>
      </c>
      <c r="I6" s="53">
        <v>2420487</v>
      </c>
      <c r="J6" s="53">
        <v>2520839</v>
      </c>
      <c r="K6" s="53">
        <v>2536182</v>
      </c>
      <c r="L6" s="53">
        <v>2451763</v>
      </c>
      <c r="M6" s="53">
        <v>2578109</v>
      </c>
      <c r="N6" s="53">
        <v>2737529</v>
      </c>
      <c r="O6" s="53">
        <v>2744717</v>
      </c>
      <c r="P6" s="53">
        <v>2632699</v>
      </c>
      <c r="Q6" s="53">
        <v>2852873</v>
      </c>
      <c r="R6" s="53">
        <v>3022214</v>
      </c>
      <c r="S6" s="53">
        <v>2983729</v>
      </c>
      <c r="T6" s="53">
        <v>2765687</v>
      </c>
      <c r="U6" s="53">
        <v>2897160</v>
      </c>
      <c r="V6" s="53">
        <v>3165820</v>
      </c>
      <c r="W6" s="53">
        <v>3138479</v>
      </c>
      <c r="X6" s="53">
        <v>2869439</v>
      </c>
      <c r="Y6" s="53">
        <v>2991525</v>
      </c>
      <c r="Z6" s="53">
        <v>3010110</v>
      </c>
      <c r="AA6" s="53">
        <v>2860693</v>
      </c>
      <c r="AB6" s="53">
        <v>642272</v>
      </c>
      <c r="AC6" s="53">
        <v>842770</v>
      </c>
      <c r="AD6" s="53">
        <v>1503428</v>
      </c>
      <c r="AE6" s="53">
        <v>1600287</v>
      </c>
      <c r="AF6" s="53">
        <v>1281016</v>
      </c>
      <c r="AG6" s="53">
        <v>1949710</v>
      </c>
      <c r="AH6" s="53">
        <v>2540530</v>
      </c>
      <c r="AJ6" s="52" t="s">
        <v>100</v>
      </c>
      <c r="AK6" s="53">
        <v>101197</v>
      </c>
      <c r="AL6" s="53">
        <v>89264</v>
      </c>
      <c r="AM6" s="53">
        <v>90100</v>
      </c>
      <c r="AN6" s="53">
        <v>100769</v>
      </c>
      <c r="AO6" s="53">
        <v>88585</v>
      </c>
      <c r="AP6" s="53">
        <v>83685</v>
      </c>
      <c r="AQ6" s="53">
        <v>85463</v>
      </c>
      <c r="AR6" s="53">
        <v>97393</v>
      </c>
      <c r="AS6" s="53">
        <v>90303</v>
      </c>
      <c r="AT6" s="53">
        <v>85482</v>
      </c>
      <c r="AU6" s="53">
        <v>99135</v>
      </c>
      <c r="AV6" s="53">
        <v>109903</v>
      </c>
      <c r="AW6" s="53">
        <v>104349</v>
      </c>
      <c r="AX6" s="53">
        <v>104335</v>
      </c>
      <c r="AY6" s="53">
        <v>118268</v>
      </c>
      <c r="AZ6" s="53">
        <v>134464</v>
      </c>
      <c r="BA6" s="53">
        <v>129354</v>
      </c>
      <c r="BB6" s="53">
        <v>128950</v>
      </c>
      <c r="BC6" s="53">
        <v>124486</v>
      </c>
      <c r="BD6" s="53">
        <v>126747</v>
      </c>
      <c r="BE6" s="53">
        <v>139327</v>
      </c>
      <c r="BF6" s="53">
        <v>150196</v>
      </c>
      <c r="BG6" s="53">
        <v>152953</v>
      </c>
      <c r="BH6" s="53">
        <v>158890</v>
      </c>
      <c r="BI6" s="53">
        <v>149568</v>
      </c>
      <c r="BJ6" s="53">
        <v>65991</v>
      </c>
      <c r="BK6" s="53">
        <v>79262</v>
      </c>
      <c r="BL6" s="53">
        <v>101405</v>
      </c>
      <c r="BM6" s="53">
        <v>106401</v>
      </c>
      <c r="BN6" s="53">
        <v>110774</v>
      </c>
      <c r="BO6" s="53">
        <v>125900</v>
      </c>
      <c r="BP6" s="53">
        <v>146071</v>
      </c>
      <c r="BR6" s="52" t="s">
        <v>28</v>
      </c>
      <c r="BS6" s="53">
        <f aca="true" t="shared" si="0" ref="BS6:CB11">+C6+AK6</f>
        <v>2481916</v>
      </c>
      <c r="BT6" s="53">
        <f t="shared" si="0"/>
        <v>2288826</v>
      </c>
      <c r="BU6" s="53">
        <f t="shared" si="0"/>
        <v>2404929</v>
      </c>
      <c r="BV6" s="53">
        <f t="shared" si="0"/>
        <v>2520263</v>
      </c>
      <c r="BW6" s="53">
        <f t="shared" si="0"/>
        <v>2463853</v>
      </c>
      <c r="BX6" s="53">
        <f t="shared" si="0"/>
        <v>2361476</v>
      </c>
      <c r="BY6" s="53">
        <f t="shared" si="0"/>
        <v>2505950</v>
      </c>
      <c r="BZ6" s="53">
        <f t="shared" si="0"/>
        <v>2618232</v>
      </c>
      <c r="CA6" s="53">
        <f t="shared" si="0"/>
        <v>2626485</v>
      </c>
      <c r="CB6" s="53">
        <f t="shared" si="0"/>
        <v>2537245</v>
      </c>
      <c r="CC6" s="53">
        <f aca="true" t="shared" si="1" ref="CC6:CL11">+M6+AU6</f>
        <v>2677244</v>
      </c>
      <c r="CD6" s="53">
        <f t="shared" si="1"/>
        <v>2847432</v>
      </c>
      <c r="CE6" s="53">
        <f t="shared" si="1"/>
        <v>2849066</v>
      </c>
      <c r="CF6" s="53">
        <f t="shared" si="1"/>
        <v>2737034</v>
      </c>
      <c r="CG6" s="53">
        <f t="shared" si="1"/>
        <v>2971141</v>
      </c>
      <c r="CH6" s="53">
        <f t="shared" si="1"/>
        <v>3156678</v>
      </c>
      <c r="CI6" s="53">
        <f t="shared" si="1"/>
        <v>3113083</v>
      </c>
      <c r="CJ6" s="53">
        <f t="shared" si="1"/>
        <v>2894637</v>
      </c>
      <c r="CK6" s="53">
        <f t="shared" si="1"/>
        <v>3021646</v>
      </c>
      <c r="CL6" s="53">
        <f t="shared" si="1"/>
        <v>3292567</v>
      </c>
      <c r="CM6" s="53">
        <f aca="true" t="shared" si="2" ref="CM6:CV11">+W6+BE6</f>
        <v>3277806</v>
      </c>
      <c r="CN6" s="53">
        <f t="shared" si="2"/>
        <v>3019635</v>
      </c>
      <c r="CO6" s="53">
        <f t="shared" si="2"/>
        <v>3144478</v>
      </c>
      <c r="CP6" s="53">
        <f t="shared" si="2"/>
        <v>3169000</v>
      </c>
      <c r="CQ6" s="53">
        <f t="shared" si="2"/>
        <v>3010261</v>
      </c>
      <c r="CR6" s="53">
        <f t="shared" si="2"/>
        <v>708263</v>
      </c>
      <c r="CS6" s="53">
        <f t="shared" si="2"/>
        <v>922032</v>
      </c>
      <c r="CT6" s="53">
        <f t="shared" si="2"/>
        <v>1604833</v>
      </c>
      <c r="CU6" s="53">
        <f t="shared" si="2"/>
        <v>1706688</v>
      </c>
      <c r="CV6" s="53">
        <f t="shared" si="2"/>
        <v>1391790</v>
      </c>
      <c r="CW6" s="53">
        <v>2075610</v>
      </c>
      <c r="CX6" s="53">
        <v>2686601</v>
      </c>
      <c r="DA6" s="17"/>
    </row>
    <row r="7" spans="1:105" ht="15" customHeight="1" thickBot="1">
      <c r="A7" s="17"/>
      <c r="B7" s="54" t="s">
        <v>29</v>
      </c>
      <c r="C7" s="55">
        <v>51777997</v>
      </c>
      <c r="D7" s="55">
        <v>59656313</v>
      </c>
      <c r="E7" s="55">
        <v>60137905</v>
      </c>
      <c r="F7" s="55">
        <v>65091156</v>
      </c>
      <c r="G7" s="55">
        <v>56573098</v>
      </c>
      <c r="H7" s="55">
        <v>61952486</v>
      </c>
      <c r="I7" s="55">
        <v>62299873</v>
      </c>
      <c r="J7" s="55">
        <v>67124676</v>
      </c>
      <c r="K7" s="55">
        <v>58718343</v>
      </c>
      <c r="L7" s="55">
        <v>63641677</v>
      </c>
      <c r="M7" s="55">
        <v>65621363</v>
      </c>
      <c r="N7" s="55">
        <v>68630639</v>
      </c>
      <c r="O7" s="55">
        <v>67745452</v>
      </c>
      <c r="P7" s="55">
        <v>73184926</v>
      </c>
      <c r="Q7" s="55">
        <v>74478011</v>
      </c>
      <c r="R7" s="55">
        <v>79056898</v>
      </c>
      <c r="S7" s="55">
        <v>71094709</v>
      </c>
      <c r="T7" s="55">
        <v>77300121</v>
      </c>
      <c r="U7" s="55">
        <v>75738838</v>
      </c>
      <c r="V7" s="55">
        <v>82596294</v>
      </c>
      <c r="W7" s="55">
        <v>75377944</v>
      </c>
      <c r="X7" s="55">
        <v>82345797</v>
      </c>
      <c r="Y7" s="55">
        <v>81805709</v>
      </c>
      <c r="Z7" s="55">
        <v>79629722</v>
      </c>
      <c r="AA7" s="55">
        <v>69065537</v>
      </c>
      <c r="AB7" s="55">
        <v>25274254</v>
      </c>
      <c r="AC7" s="55">
        <v>40223842</v>
      </c>
      <c r="AD7" s="55">
        <v>67761021</v>
      </c>
      <c r="AE7" s="55">
        <v>63714495</v>
      </c>
      <c r="AF7" s="55">
        <v>58011699</v>
      </c>
      <c r="AG7" s="55">
        <v>80399389</v>
      </c>
      <c r="AH7" s="55">
        <v>89694352</v>
      </c>
      <c r="AJ7" s="54" t="s">
        <v>29</v>
      </c>
      <c r="AK7" s="55">
        <v>2522401</v>
      </c>
      <c r="AL7" s="55">
        <v>2824294</v>
      </c>
      <c r="AM7" s="55">
        <v>2798504</v>
      </c>
      <c r="AN7" s="55">
        <v>3042309</v>
      </c>
      <c r="AO7" s="55">
        <v>2693159</v>
      </c>
      <c r="AP7" s="55">
        <v>2788746</v>
      </c>
      <c r="AQ7" s="55">
        <v>2855454</v>
      </c>
      <c r="AR7" s="55">
        <v>3039199</v>
      </c>
      <c r="AS7" s="55">
        <v>2782127</v>
      </c>
      <c r="AT7" s="55">
        <v>2837087</v>
      </c>
      <c r="AU7" s="55">
        <v>2992461</v>
      </c>
      <c r="AV7" s="55">
        <v>3017268</v>
      </c>
      <c r="AW7" s="55">
        <v>3184998</v>
      </c>
      <c r="AX7" s="55">
        <v>3281676</v>
      </c>
      <c r="AY7" s="55">
        <v>3427717</v>
      </c>
      <c r="AZ7" s="55">
        <v>3620601</v>
      </c>
      <c r="BA7" s="55">
        <v>3422703</v>
      </c>
      <c r="BB7" s="55">
        <v>3612851</v>
      </c>
      <c r="BC7" s="55">
        <v>3431712</v>
      </c>
      <c r="BD7" s="55">
        <v>3712896</v>
      </c>
      <c r="BE7" s="55">
        <v>3530323</v>
      </c>
      <c r="BF7" s="55">
        <v>3622291</v>
      </c>
      <c r="BG7" s="55">
        <v>3510631</v>
      </c>
      <c r="BH7" s="55">
        <v>3378756</v>
      </c>
      <c r="BI7" s="55">
        <v>3231664</v>
      </c>
      <c r="BJ7" s="55">
        <v>1998628</v>
      </c>
      <c r="BK7" s="55">
        <v>2433726</v>
      </c>
      <c r="BL7" s="55">
        <v>3264734</v>
      </c>
      <c r="BM7" s="55">
        <v>3224269</v>
      </c>
      <c r="BN7" s="55">
        <v>3232012</v>
      </c>
      <c r="BO7" s="55">
        <v>3493137</v>
      </c>
      <c r="BP7" s="55">
        <v>3559252</v>
      </c>
      <c r="BR7" s="54" t="s">
        <v>29</v>
      </c>
      <c r="BS7" s="55">
        <f t="shared" si="0"/>
        <v>54300398</v>
      </c>
      <c r="BT7" s="55">
        <f t="shared" si="0"/>
        <v>62480607</v>
      </c>
      <c r="BU7" s="55">
        <f t="shared" si="0"/>
        <v>62936409</v>
      </c>
      <c r="BV7" s="55">
        <f t="shared" si="0"/>
        <v>68133465</v>
      </c>
      <c r="BW7" s="55">
        <f t="shared" si="0"/>
        <v>59266257</v>
      </c>
      <c r="BX7" s="55">
        <f t="shared" si="0"/>
        <v>64741232</v>
      </c>
      <c r="BY7" s="55">
        <f t="shared" si="0"/>
        <v>65155327</v>
      </c>
      <c r="BZ7" s="55">
        <f t="shared" si="0"/>
        <v>70163875</v>
      </c>
      <c r="CA7" s="55">
        <f t="shared" si="0"/>
        <v>61500470</v>
      </c>
      <c r="CB7" s="55">
        <f t="shared" si="0"/>
        <v>66478764</v>
      </c>
      <c r="CC7" s="55">
        <f t="shared" si="1"/>
        <v>68613824</v>
      </c>
      <c r="CD7" s="55">
        <f t="shared" si="1"/>
        <v>71647907</v>
      </c>
      <c r="CE7" s="55">
        <f t="shared" si="1"/>
        <v>70930450</v>
      </c>
      <c r="CF7" s="55">
        <f t="shared" si="1"/>
        <v>76466602</v>
      </c>
      <c r="CG7" s="55">
        <f t="shared" si="1"/>
        <v>77905728</v>
      </c>
      <c r="CH7" s="55">
        <f t="shared" si="1"/>
        <v>82677499</v>
      </c>
      <c r="CI7" s="55">
        <f t="shared" si="1"/>
        <v>74517412</v>
      </c>
      <c r="CJ7" s="55">
        <f t="shared" si="1"/>
        <v>80912972</v>
      </c>
      <c r="CK7" s="55">
        <f t="shared" si="1"/>
        <v>79170550</v>
      </c>
      <c r="CL7" s="55">
        <f t="shared" si="1"/>
        <v>86309190</v>
      </c>
      <c r="CM7" s="55">
        <f t="shared" si="2"/>
        <v>78908267</v>
      </c>
      <c r="CN7" s="55">
        <f t="shared" si="2"/>
        <v>85968088</v>
      </c>
      <c r="CO7" s="55">
        <f t="shared" si="2"/>
        <v>85316340</v>
      </c>
      <c r="CP7" s="55">
        <f t="shared" si="2"/>
        <v>83008478</v>
      </c>
      <c r="CQ7" s="55">
        <f t="shared" si="2"/>
        <v>72297201</v>
      </c>
      <c r="CR7" s="55">
        <f t="shared" si="2"/>
        <v>27272882</v>
      </c>
      <c r="CS7" s="55">
        <f t="shared" si="2"/>
        <v>42657568</v>
      </c>
      <c r="CT7" s="55">
        <f t="shared" si="2"/>
        <v>71025755</v>
      </c>
      <c r="CU7" s="55">
        <f t="shared" si="2"/>
        <v>66938764</v>
      </c>
      <c r="CV7" s="55">
        <f t="shared" si="2"/>
        <v>61243711</v>
      </c>
      <c r="CW7" s="55">
        <v>83892526</v>
      </c>
      <c r="CX7" s="55">
        <v>93253604</v>
      </c>
      <c r="DA7" s="17"/>
    </row>
    <row r="8" spans="1:105" ht="15.75" thickBot="1">
      <c r="A8" s="17"/>
      <c r="B8" s="52" t="s">
        <v>30</v>
      </c>
      <c r="C8" s="53">
        <v>3696435</v>
      </c>
      <c r="D8" s="53">
        <v>4027915</v>
      </c>
      <c r="E8" s="53">
        <v>3993108</v>
      </c>
      <c r="F8" s="53">
        <v>4260885</v>
      </c>
      <c r="G8" s="53">
        <v>3843705</v>
      </c>
      <c r="H8" s="53">
        <v>4182522</v>
      </c>
      <c r="I8" s="53">
        <v>4219277</v>
      </c>
      <c r="J8" s="53">
        <v>4444650</v>
      </c>
      <c r="K8" s="53">
        <v>3974284</v>
      </c>
      <c r="L8" s="53">
        <v>4257407</v>
      </c>
      <c r="M8" s="53">
        <v>4343308</v>
      </c>
      <c r="N8" s="53">
        <v>4515700</v>
      </c>
      <c r="O8" s="53">
        <v>4286999</v>
      </c>
      <c r="P8" s="53">
        <v>4783164</v>
      </c>
      <c r="Q8" s="53">
        <v>4956773</v>
      </c>
      <c r="R8" s="53">
        <v>5250940</v>
      </c>
      <c r="S8" s="53">
        <v>4627332</v>
      </c>
      <c r="T8" s="53">
        <v>5327440</v>
      </c>
      <c r="U8" s="53">
        <v>5152562</v>
      </c>
      <c r="V8" s="53">
        <v>5509422</v>
      </c>
      <c r="W8" s="53">
        <v>4902820</v>
      </c>
      <c r="X8" s="53">
        <v>5485344</v>
      </c>
      <c r="Y8" s="53">
        <v>5504081</v>
      </c>
      <c r="Z8" s="53">
        <v>5372038</v>
      </c>
      <c r="AA8" s="53">
        <v>4302739</v>
      </c>
      <c r="AB8" s="53">
        <v>1570207</v>
      </c>
      <c r="AC8" s="53">
        <v>2583633</v>
      </c>
      <c r="AD8" s="53">
        <v>4442951</v>
      </c>
      <c r="AE8" s="53">
        <v>4267049</v>
      </c>
      <c r="AF8" s="53">
        <v>3519495</v>
      </c>
      <c r="AG8" s="53">
        <v>4824753</v>
      </c>
      <c r="AH8" s="53">
        <v>4449824</v>
      </c>
      <c r="AJ8" s="52" t="s">
        <v>30</v>
      </c>
      <c r="AK8" s="53">
        <v>239119</v>
      </c>
      <c r="AL8" s="53">
        <v>245603</v>
      </c>
      <c r="AM8" s="53">
        <v>258583</v>
      </c>
      <c r="AN8" s="53">
        <v>271429</v>
      </c>
      <c r="AO8" s="53">
        <v>242693</v>
      </c>
      <c r="AP8" s="53">
        <v>241408</v>
      </c>
      <c r="AQ8" s="53">
        <v>249959</v>
      </c>
      <c r="AR8" s="53">
        <v>253288</v>
      </c>
      <c r="AS8" s="53">
        <v>232165</v>
      </c>
      <c r="AT8" s="53">
        <v>232403</v>
      </c>
      <c r="AU8" s="53">
        <v>243890</v>
      </c>
      <c r="AV8" s="53">
        <v>230794</v>
      </c>
      <c r="AW8" s="53">
        <v>222464</v>
      </c>
      <c r="AX8" s="53">
        <v>234489</v>
      </c>
      <c r="AY8" s="53">
        <v>247370</v>
      </c>
      <c r="AZ8" s="53">
        <v>247568</v>
      </c>
      <c r="BA8" s="53">
        <v>218992</v>
      </c>
      <c r="BB8" s="53">
        <v>242536</v>
      </c>
      <c r="BC8" s="53">
        <v>230795</v>
      </c>
      <c r="BD8" s="53">
        <v>255220</v>
      </c>
      <c r="BE8" s="53">
        <v>248572</v>
      </c>
      <c r="BF8" s="53">
        <v>258169</v>
      </c>
      <c r="BG8" s="53">
        <v>258649</v>
      </c>
      <c r="BH8" s="53">
        <v>232626</v>
      </c>
      <c r="BI8" s="53">
        <v>242956</v>
      </c>
      <c r="BJ8" s="53">
        <v>174361</v>
      </c>
      <c r="BK8" s="53">
        <v>213363</v>
      </c>
      <c r="BL8" s="53">
        <v>275751</v>
      </c>
      <c r="BM8" s="53">
        <v>288143</v>
      </c>
      <c r="BN8" s="53">
        <v>266405</v>
      </c>
      <c r="BO8" s="53">
        <v>283831</v>
      </c>
      <c r="BP8" s="53">
        <v>1116940</v>
      </c>
      <c r="BR8" s="52" t="s">
        <v>30</v>
      </c>
      <c r="BS8" s="53">
        <f t="shared" si="0"/>
        <v>3935554</v>
      </c>
      <c r="BT8" s="53">
        <f t="shared" si="0"/>
        <v>4273518</v>
      </c>
      <c r="BU8" s="53">
        <f t="shared" si="0"/>
        <v>4251691</v>
      </c>
      <c r="BV8" s="53">
        <f t="shared" si="0"/>
        <v>4532314</v>
      </c>
      <c r="BW8" s="53">
        <f t="shared" si="0"/>
        <v>4086398</v>
      </c>
      <c r="BX8" s="53">
        <f t="shared" si="0"/>
        <v>4423930</v>
      </c>
      <c r="BY8" s="53">
        <f t="shared" si="0"/>
        <v>4469236</v>
      </c>
      <c r="BZ8" s="53">
        <f t="shared" si="0"/>
        <v>4697938</v>
      </c>
      <c r="CA8" s="53">
        <f t="shared" si="0"/>
        <v>4206449</v>
      </c>
      <c r="CB8" s="53">
        <f t="shared" si="0"/>
        <v>4489810</v>
      </c>
      <c r="CC8" s="53">
        <f t="shared" si="1"/>
        <v>4587198</v>
      </c>
      <c r="CD8" s="53">
        <f t="shared" si="1"/>
        <v>4746494</v>
      </c>
      <c r="CE8" s="53">
        <f t="shared" si="1"/>
        <v>4509463</v>
      </c>
      <c r="CF8" s="53">
        <f t="shared" si="1"/>
        <v>5017653</v>
      </c>
      <c r="CG8" s="53">
        <f t="shared" si="1"/>
        <v>5204143</v>
      </c>
      <c r="CH8" s="53">
        <f t="shared" si="1"/>
        <v>5498508</v>
      </c>
      <c r="CI8" s="53">
        <f t="shared" si="1"/>
        <v>4846324</v>
      </c>
      <c r="CJ8" s="53">
        <f t="shared" si="1"/>
        <v>5569976</v>
      </c>
      <c r="CK8" s="53">
        <f t="shared" si="1"/>
        <v>5383357</v>
      </c>
      <c r="CL8" s="53">
        <f t="shared" si="1"/>
        <v>5764642</v>
      </c>
      <c r="CM8" s="53">
        <f t="shared" si="2"/>
        <v>5151392</v>
      </c>
      <c r="CN8" s="53">
        <f t="shared" si="2"/>
        <v>5743513</v>
      </c>
      <c r="CO8" s="53">
        <f t="shared" si="2"/>
        <v>5762730</v>
      </c>
      <c r="CP8" s="53">
        <f t="shared" si="2"/>
        <v>5604664</v>
      </c>
      <c r="CQ8" s="53">
        <f t="shared" si="2"/>
        <v>4545695</v>
      </c>
      <c r="CR8" s="53">
        <f t="shared" si="2"/>
        <v>1744568</v>
      </c>
      <c r="CS8" s="53">
        <f t="shared" si="2"/>
        <v>2796996</v>
      </c>
      <c r="CT8" s="53">
        <f t="shared" si="2"/>
        <v>4718702</v>
      </c>
      <c r="CU8" s="53">
        <f t="shared" si="2"/>
        <v>4555192</v>
      </c>
      <c r="CV8" s="53">
        <f t="shared" si="2"/>
        <v>3785900</v>
      </c>
      <c r="CW8" s="53">
        <v>5108584</v>
      </c>
      <c r="CX8" s="53">
        <v>5566764</v>
      </c>
      <c r="DA8" s="17"/>
    </row>
    <row r="9" spans="1:105" ht="15" customHeight="1" thickBot="1">
      <c r="A9" s="17"/>
      <c r="B9" s="54" t="s">
        <v>31</v>
      </c>
      <c r="C9" s="55">
        <v>46722500</v>
      </c>
      <c r="D9" s="55">
        <v>52635465</v>
      </c>
      <c r="E9" s="55">
        <v>56026522</v>
      </c>
      <c r="F9" s="55">
        <v>60612230</v>
      </c>
      <c r="G9" s="55">
        <v>56104104</v>
      </c>
      <c r="H9" s="55">
        <v>58798590</v>
      </c>
      <c r="I9" s="55">
        <v>59860148</v>
      </c>
      <c r="J9" s="55">
        <v>64713015</v>
      </c>
      <c r="K9" s="55">
        <v>59421141</v>
      </c>
      <c r="L9" s="55">
        <v>62005214</v>
      </c>
      <c r="M9" s="55">
        <v>63432108</v>
      </c>
      <c r="N9" s="55">
        <v>66298323</v>
      </c>
      <c r="O9" s="55">
        <v>61584655</v>
      </c>
      <c r="P9" s="55">
        <v>63252554</v>
      </c>
      <c r="Q9" s="55">
        <v>65647257</v>
      </c>
      <c r="R9" s="55">
        <v>69293679</v>
      </c>
      <c r="S9" s="55">
        <v>63359617</v>
      </c>
      <c r="T9" s="55">
        <v>65400727</v>
      </c>
      <c r="U9" s="55">
        <v>64171734</v>
      </c>
      <c r="V9" s="55">
        <v>68794949</v>
      </c>
      <c r="W9" s="55">
        <v>63729507</v>
      </c>
      <c r="X9" s="55">
        <v>65648053</v>
      </c>
      <c r="Y9" s="55">
        <v>66235257</v>
      </c>
      <c r="Z9" s="55">
        <v>66225631</v>
      </c>
      <c r="AA9" s="55">
        <v>59795036</v>
      </c>
      <c r="AB9" s="55">
        <v>31868584</v>
      </c>
      <c r="AC9" s="55">
        <v>42602244</v>
      </c>
      <c r="AD9" s="55">
        <v>60965964</v>
      </c>
      <c r="AE9" s="55">
        <v>56995197</v>
      </c>
      <c r="AF9" s="55">
        <v>51972833</v>
      </c>
      <c r="AG9" s="55">
        <v>66815757</v>
      </c>
      <c r="AH9" s="55">
        <v>72267969</v>
      </c>
      <c r="AJ9" s="54" t="s">
        <v>31</v>
      </c>
      <c r="AK9" s="55">
        <v>7201943</v>
      </c>
      <c r="AL9" s="55">
        <v>8050748</v>
      </c>
      <c r="AM9" s="55">
        <v>8544769</v>
      </c>
      <c r="AN9" s="55">
        <v>9388884</v>
      </c>
      <c r="AO9" s="55">
        <v>8749399</v>
      </c>
      <c r="AP9" s="55">
        <v>8670049</v>
      </c>
      <c r="AQ9" s="55">
        <v>8824101</v>
      </c>
      <c r="AR9" s="55">
        <v>9355019</v>
      </c>
      <c r="AS9" s="55">
        <v>8887154</v>
      </c>
      <c r="AT9" s="55">
        <v>8883057</v>
      </c>
      <c r="AU9" s="55">
        <v>9081444</v>
      </c>
      <c r="AV9" s="55">
        <v>9380597</v>
      </c>
      <c r="AW9" s="55">
        <v>9000718</v>
      </c>
      <c r="AX9" s="55">
        <v>8908507</v>
      </c>
      <c r="AY9" s="55">
        <v>9263826</v>
      </c>
      <c r="AZ9" s="55">
        <v>9756440</v>
      </c>
      <c r="BA9" s="55">
        <v>9316089</v>
      </c>
      <c r="BB9" s="55">
        <v>9436271</v>
      </c>
      <c r="BC9" s="55">
        <v>8989784</v>
      </c>
      <c r="BD9" s="55">
        <v>9896229</v>
      </c>
      <c r="BE9" s="55">
        <v>9472401</v>
      </c>
      <c r="BF9" s="55">
        <v>9353712</v>
      </c>
      <c r="BG9" s="55">
        <v>9287739</v>
      </c>
      <c r="BH9" s="55">
        <v>8677370</v>
      </c>
      <c r="BI9" s="55">
        <v>9301545</v>
      </c>
      <c r="BJ9" s="55">
        <v>7421403</v>
      </c>
      <c r="BK9" s="55">
        <v>8499194</v>
      </c>
      <c r="BL9" s="55">
        <v>9828556</v>
      </c>
      <c r="BM9" s="55">
        <v>9911739</v>
      </c>
      <c r="BN9" s="55">
        <v>9902960</v>
      </c>
      <c r="BO9" s="55">
        <v>10270520</v>
      </c>
      <c r="BP9" s="55">
        <v>10337511</v>
      </c>
      <c r="BR9" s="54" t="s">
        <v>31</v>
      </c>
      <c r="BS9" s="55">
        <f t="shared" si="0"/>
        <v>53924443</v>
      </c>
      <c r="BT9" s="55">
        <f t="shared" si="0"/>
        <v>60686213</v>
      </c>
      <c r="BU9" s="55">
        <f t="shared" si="0"/>
        <v>64571291</v>
      </c>
      <c r="BV9" s="55">
        <f t="shared" si="0"/>
        <v>70001114</v>
      </c>
      <c r="BW9" s="55">
        <f t="shared" si="0"/>
        <v>64853503</v>
      </c>
      <c r="BX9" s="55">
        <f t="shared" si="0"/>
        <v>67468639</v>
      </c>
      <c r="BY9" s="55">
        <f t="shared" si="0"/>
        <v>68684249</v>
      </c>
      <c r="BZ9" s="55">
        <f t="shared" si="0"/>
        <v>74068034</v>
      </c>
      <c r="CA9" s="55">
        <f t="shared" si="0"/>
        <v>68308295</v>
      </c>
      <c r="CB9" s="55">
        <f t="shared" si="0"/>
        <v>70888271</v>
      </c>
      <c r="CC9" s="55">
        <f t="shared" si="1"/>
        <v>72513552</v>
      </c>
      <c r="CD9" s="55">
        <f t="shared" si="1"/>
        <v>75678920</v>
      </c>
      <c r="CE9" s="55">
        <f t="shared" si="1"/>
        <v>70585373</v>
      </c>
      <c r="CF9" s="55">
        <f t="shared" si="1"/>
        <v>72161061</v>
      </c>
      <c r="CG9" s="55">
        <f t="shared" si="1"/>
        <v>74911083</v>
      </c>
      <c r="CH9" s="55">
        <f t="shared" si="1"/>
        <v>79050119</v>
      </c>
      <c r="CI9" s="55">
        <f t="shared" si="1"/>
        <v>72675706</v>
      </c>
      <c r="CJ9" s="55">
        <f t="shared" si="1"/>
        <v>74836998</v>
      </c>
      <c r="CK9" s="55">
        <f t="shared" si="1"/>
        <v>73161518</v>
      </c>
      <c r="CL9" s="55">
        <f t="shared" si="1"/>
        <v>78691178</v>
      </c>
      <c r="CM9" s="55">
        <f t="shared" si="2"/>
        <v>73201908</v>
      </c>
      <c r="CN9" s="55">
        <f t="shared" si="2"/>
        <v>75001765</v>
      </c>
      <c r="CO9" s="55">
        <f t="shared" si="2"/>
        <v>75522996</v>
      </c>
      <c r="CP9" s="55">
        <f t="shared" si="2"/>
        <v>74903001</v>
      </c>
      <c r="CQ9" s="55">
        <f t="shared" si="2"/>
        <v>69096581</v>
      </c>
      <c r="CR9" s="55">
        <f t="shared" si="2"/>
        <v>39289987</v>
      </c>
      <c r="CS9" s="55">
        <f t="shared" si="2"/>
        <v>51101438</v>
      </c>
      <c r="CT9" s="55">
        <f t="shared" si="2"/>
        <v>70794520</v>
      </c>
      <c r="CU9" s="55">
        <f t="shared" si="2"/>
        <v>66906936</v>
      </c>
      <c r="CV9" s="55">
        <f t="shared" si="2"/>
        <v>61875793</v>
      </c>
      <c r="CW9" s="55">
        <v>77086277</v>
      </c>
      <c r="CX9" s="55">
        <v>82605480</v>
      </c>
      <c r="DA9" s="17"/>
    </row>
    <row r="10" spans="1:105" ht="15" customHeight="1" thickBot="1">
      <c r="A10" s="17"/>
      <c r="B10" s="52" t="s">
        <v>32</v>
      </c>
      <c r="C10" s="53">
        <v>57506838</v>
      </c>
      <c r="D10" s="53">
        <v>60202556</v>
      </c>
      <c r="E10" s="53">
        <v>61644663</v>
      </c>
      <c r="F10" s="53">
        <v>66767674</v>
      </c>
      <c r="G10" s="53">
        <v>60688935</v>
      </c>
      <c r="H10" s="53">
        <v>66200124</v>
      </c>
      <c r="I10" s="53">
        <v>67905957</v>
      </c>
      <c r="J10" s="53">
        <v>72767685</v>
      </c>
      <c r="K10" s="53">
        <v>65638368</v>
      </c>
      <c r="L10" s="53">
        <v>69088791</v>
      </c>
      <c r="M10" s="53">
        <v>71584861</v>
      </c>
      <c r="N10" s="53">
        <v>75699832</v>
      </c>
      <c r="O10" s="53">
        <v>69132838</v>
      </c>
      <c r="P10" s="53">
        <v>71284121</v>
      </c>
      <c r="Q10" s="53">
        <v>73597011</v>
      </c>
      <c r="R10" s="53">
        <v>77412129</v>
      </c>
      <c r="S10" s="53">
        <v>69540344</v>
      </c>
      <c r="T10" s="53">
        <v>72267212</v>
      </c>
      <c r="U10" s="53">
        <v>71509855</v>
      </c>
      <c r="V10" s="53">
        <v>76801604</v>
      </c>
      <c r="W10" s="53">
        <v>70787594</v>
      </c>
      <c r="X10" s="53">
        <v>74548793</v>
      </c>
      <c r="Y10" s="53">
        <v>75793566</v>
      </c>
      <c r="Z10" s="53">
        <v>76354480</v>
      </c>
      <c r="AA10" s="53">
        <v>69159113</v>
      </c>
      <c r="AB10" s="53">
        <v>38751167</v>
      </c>
      <c r="AC10" s="53">
        <v>52951781</v>
      </c>
      <c r="AD10" s="53">
        <v>73830565</v>
      </c>
      <c r="AE10" s="53">
        <v>67494595</v>
      </c>
      <c r="AF10" s="53">
        <v>63148315</v>
      </c>
      <c r="AG10" s="53">
        <v>79003032</v>
      </c>
      <c r="AH10" s="53">
        <v>85171930</v>
      </c>
      <c r="AJ10" s="52" t="s">
        <v>32</v>
      </c>
      <c r="AK10" s="53">
        <v>4630853</v>
      </c>
      <c r="AL10" s="53">
        <v>4720058</v>
      </c>
      <c r="AM10" s="53">
        <v>4784375</v>
      </c>
      <c r="AN10" s="53">
        <v>5228227</v>
      </c>
      <c r="AO10" s="53">
        <v>4851399</v>
      </c>
      <c r="AP10" s="53">
        <v>5702695</v>
      </c>
      <c r="AQ10" s="53">
        <v>5785281</v>
      </c>
      <c r="AR10" s="53">
        <v>6053533</v>
      </c>
      <c r="AS10" s="53">
        <v>5648227</v>
      </c>
      <c r="AT10" s="53">
        <v>5915050</v>
      </c>
      <c r="AU10" s="53">
        <v>6063909</v>
      </c>
      <c r="AV10" s="53">
        <v>6242650</v>
      </c>
      <c r="AW10" s="53">
        <v>5950096</v>
      </c>
      <c r="AX10" s="53">
        <v>5929462</v>
      </c>
      <c r="AY10" s="53">
        <v>6110277</v>
      </c>
      <c r="AZ10" s="53">
        <v>6395874</v>
      </c>
      <c r="BA10" s="53">
        <v>6067254</v>
      </c>
      <c r="BB10" s="53">
        <v>6259618</v>
      </c>
      <c r="BC10" s="53">
        <v>5911882</v>
      </c>
      <c r="BD10" s="53">
        <v>6492248</v>
      </c>
      <c r="BE10" s="53">
        <v>6066993</v>
      </c>
      <c r="BF10" s="53">
        <v>6092557</v>
      </c>
      <c r="BG10" s="53">
        <v>6095551</v>
      </c>
      <c r="BH10" s="53">
        <v>5922235</v>
      </c>
      <c r="BI10" s="53">
        <v>5970185</v>
      </c>
      <c r="BJ10" s="53">
        <v>4428757</v>
      </c>
      <c r="BK10" s="53">
        <v>5113548</v>
      </c>
      <c r="BL10" s="53">
        <v>5994005</v>
      </c>
      <c r="BM10" s="53">
        <v>5903345</v>
      </c>
      <c r="BN10" s="53">
        <v>5841534</v>
      </c>
      <c r="BO10" s="53">
        <v>5992082</v>
      </c>
      <c r="BP10" s="53">
        <v>6088979</v>
      </c>
      <c r="BR10" s="52" t="s">
        <v>32</v>
      </c>
      <c r="BS10" s="53">
        <f t="shared" si="0"/>
        <v>62137691</v>
      </c>
      <c r="BT10" s="53">
        <f t="shared" si="0"/>
        <v>64922614</v>
      </c>
      <c r="BU10" s="53">
        <f t="shared" si="0"/>
        <v>66429038</v>
      </c>
      <c r="BV10" s="53">
        <f t="shared" si="0"/>
        <v>71995901</v>
      </c>
      <c r="BW10" s="53">
        <f t="shared" si="0"/>
        <v>65540334</v>
      </c>
      <c r="BX10" s="53">
        <f t="shared" si="0"/>
        <v>71902819</v>
      </c>
      <c r="BY10" s="53">
        <f t="shared" si="0"/>
        <v>73691238</v>
      </c>
      <c r="BZ10" s="53">
        <f t="shared" si="0"/>
        <v>78821218</v>
      </c>
      <c r="CA10" s="53">
        <f t="shared" si="0"/>
        <v>71286595</v>
      </c>
      <c r="CB10" s="53">
        <f t="shared" si="0"/>
        <v>75003841</v>
      </c>
      <c r="CC10" s="53">
        <f t="shared" si="1"/>
        <v>77648770</v>
      </c>
      <c r="CD10" s="53">
        <f t="shared" si="1"/>
        <v>81942482</v>
      </c>
      <c r="CE10" s="53">
        <f t="shared" si="1"/>
        <v>75082934</v>
      </c>
      <c r="CF10" s="53">
        <f t="shared" si="1"/>
        <v>77213583</v>
      </c>
      <c r="CG10" s="53">
        <f t="shared" si="1"/>
        <v>79707288</v>
      </c>
      <c r="CH10" s="53">
        <f t="shared" si="1"/>
        <v>83808003</v>
      </c>
      <c r="CI10" s="53">
        <f t="shared" si="1"/>
        <v>75607598</v>
      </c>
      <c r="CJ10" s="53">
        <f t="shared" si="1"/>
        <v>78526830</v>
      </c>
      <c r="CK10" s="53">
        <f t="shared" si="1"/>
        <v>77421737</v>
      </c>
      <c r="CL10" s="53">
        <f t="shared" si="1"/>
        <v>83293852</v>
      </c>
      <c r="CM10" s="53">
        <f t="shared" si="2"/>
        <v>76854587</v>
      </c>
      <c r="CN10" s="53">
        <f t="shared" si="2"/>
        <v>80641350</v>
      </c>
      <c r="CO10" s="53">
        <f t="shared" si="2"/>
        <v>81889117</v>
      </c>
      <c r="CP10" s="53">
        <f t="shared" si="2"/>
        <v>82276715</v>
      </c>
      <c r="CQ10" s="53">
        <f t="shared" si="2"/>
        <v>75129298</v>
      </c>
      <c r="CR10" s="53">
        <f t="shared" si="2"/>
        <v>43179924</v>
      </c>
      <c r="CS10" s="53">
        <f t="shared" si="2"/>
        <v>58065329</v>
      </c>
      <c r="CT10" s="53">
        <f t="shared" si="2"/>
        <v>79824570</v>
      </c>
      <c r="CU10" s="53">
        <f t="shared" si="2"/>
        <v>73397940</v>
      </c>
      <c r="CV10" s="53">
        <f t="shared" si="2"/>
        <v>68989849</v>
      </c>
      <c r="CW10" s="53">
        <v>84995114</v>
      </c>
      <c r="CX10" s="53">
        <v>91260909</v>
      </c>
      <c r="DA10" s="17"/>
    </row>
    <row r="11" spans="1:105" ht="15" customHeight="1" thickBot="1">
      <c r="A11" s="17"/>
      <c r="B11" s="54" t="s">
        <v>33</v>
      </c>
      <c r="C11" s="55">
        <v>84713157</v>
      </c>
      <c r="D11" s="55">
        <v>85548282</v>
      </c>
      <c r="E11" s="55">
        <v>87514074</v>
      </c>
      <c r="F11" s="55">
        <v>94159366</v>
      </c>
      <c r="G11" s="55">
        <v>88192835</v>
      </c>
      <c r="H11" s="55">
        <v>90776950</v>
      </c>
      <c r="I11" s="55">
        <v>100669995</v>
      </c>
      <c r="J11" s="55">
        <v>108964408</v>
      </c>
      <c r="K11" s="55">
        <v>104341296</v>
      </c>
      <c r="L11" s="55">
        <v>109258694</v>
      </c>
      <c r="M11" s="55">
        <v>112199804</v>
      </c>
      <c r="N11" s="55">
        <v>117286179</v>
      </c>
      <c r="O11" s="55">
        <v>111574383</v>
      </c>
      <c r="P11" s="55">
        <v>110261614</v>
      </c>
      <c r="Q11" s="55">
        <v>113431499</v>
      </c>
      <c r="R11" s="55">
        <v>120328375</v>
      </c>
      <c r="S11" s="55">
        <v>113512163</v>
      </c>
      <c r="T11" s="55">
        <v>116795532</v>
      </c>
      <c r="U11" s="55">
        <v>116055055</v>
      </c>
      <c r="V11" s="55">
        <v>124664857</v>
      </c>
      <c r="W11" s="55">
        <v>117999276</v>
      </c>
      <c r="X11" s="55">
        <v>120836498</v>
      </c>
      <c r="Y11" s="55">
        <v>125657928</v>
      </c>
      <c r="Z11" s="55">
        <v>121728490</v>
      </c>
      <c r="AA11" s="55">
        <v>117993271</v>
      </c>
      <c r="AB11" s="55">
        <v>63889485</v>
      </c>
      <c r="AC11" s="55">
        <v>88290846</v>
      </c>
      <c r="AD11" s="55">
        <v>122856270</v>
      </c>
      <c r="AE11" s="55">
        <v>115631644</v>
      </c>
      <c r="AF11" s="55">
        <v>105586678</v>
      </c>
      <c r="AG11" s="55">
        <v>133671529</v>
      </c>
      <c r="AH11" s="55">
        <v>140470505</v>
      </c>
      <c r="AJ11" s="54" t="s">
        <v>33</v>
      </c>
      <c r="AK11" s="55">
        <v>15659398</v>
      </c>
      <c r="AL11" s="55">
        <v>15359680</v>
      </c>
      <c r="AM11" s="55">
        <v>15159945</v>
      </c>
      <c r="AN11" s="55">
        <v>16316855</v>
      </c>
      <c r="AO11" s="55">
        <v>15997370</v>
      </c>
      <c r="AP11" s="55">
        <v>15660517</v>
      </c>
      <c r="AQ11" s="55">
        <v>16832532</v>
      </c>
      <c r="AR11" s="55">
        <v>17666082</v>
      </c>
      <c r="AS11" s="55">
        <v>17591428</v>
      </c>
      <c r="AT11" s="55">
        <v>17642186</v>
      </c>
      <c r="AU11" s="55">
        <v>17670855</v>
      </c>
      <c r="AV11" s="55">
        <v>18003937</v>
      </c>
      <c r="AW11" s="55">
        <v>17956359</v>
      </c>
      <c r="AX11" s="55">
        <v>16937767</v>
      </c>
      <c r="AY11" s="55">
        <v>17231634</v>
      </c>
      <c r="AZ11" s="55">
        <v>18252922</v>
      </c>
      <c r="BA11" s="55">
        <v>18136670</v>
      </c>
      <c r="BB11" s="55">
        <v>18244474</v>
      </c>
      <c r="BC11" s="55">
        <v>17410235</v>
      </c>
      <c r="BD11" s="55">
        <v>18968795</v>
      </c>
      <c r="BE11" s="55">
        <v>18487918</v>
      </c>
      <c r="BF11" s="55">
        <v>17964721</v>
      </c>
      <c r="BG11" s="55">
        <v>18178799</v>
      </c>
      <c r="BH11" s="55">
        <v>17594238</v>
      </c>
      <c r="BI11" s="55">
        <v>18547161</v>
      </c>
      <c r="BJ11" s="55">
        <v>13280863</v>
      </c>
      <c r="BK11" s="55">
        <v>15274201</v>
      </c>
      <c r="BL11" s="55">
        <v>17934621</v>
      </c>
      <c r="BM11" s="55">
        <v>17992093</v>
      </c>
      <c r="BN11" s="55">
        <v>17657748</v>
      </c>
      <c r="BO11" s="55">
        <v>18901014</v>
      </c>
      <c r="BP11" s="55">
        <v>19119429</v>
      </c>
      <c r="BR11" s="54" t="s">
        <v>33</v>
      </c>
      <c r="BS11" s="55">
        <f t="shared" si="0"/>
        <v>100372555</v>
      </c>
      <c r="BT11" s="55">
        <f t="shared" si="0"/>
        <v>100907962</v>
      </c>
      <c r="BU11" s="55">
        <f t="shared" si="0"/>
        <v>102674019</v>
      </c>
      <c r="BV11" s="55">
        <f t="shared" si="0"/>
        <v>110476221</v>
      </c>
      <c r="BW11" s="55">
        <f t="shared" si="0"/>
        <v>104190205</v>
      </c>
      <c r="BX11" s="55">
        <f t="shared" si="0"/>
        <v>106437467</v>
      </c>
      <c r="BY11" s="55">
        <f t="shared" si="0"/>
        <v>117502527</v>
      </c>
      <c r="BZ11" s="55">
        <f t="shared" si="0"/>
        <v>126630490</v>
      </c>
      <c r="CA11" s="55">
        <f t="shared" si="0"/>
        <v>121932724</v>
      </c>
      <c r="CB11" s="55">
        <f t="shared" si="0"/>
        <v>126900880</v>
      </c>
      <c r="CC11" s="55">
        <f t="shared" si="1"/>
        <v>129870659</v>
      </c>
      <c r="CD11" s="55">
        <f t="shared" si="1"/>
        <v>135290116</v>
      </c>
      <c r="CE11" s="55">
        <f t="shared" si="1"/>
        <v>129530742</v>
      </c>
      <c r="CF11" s="55">
        <f t="shared" si="1"/>
        <v>127199381</v>
      </c>
      <c r="CG11" s="55">
        <f t="shared" si="1"/>
        <v>130663133</v>
      </c>
      <c r="CH11" s="55">
        <f t="shared" si="1"/>
        <v>138581297</v>
      </c>
      <c r="CI11" s="55">
        <f t="shared" si="1"/>
        <v>131648833</v>
      </c>
      <c r="CJ11" s="55">
        <f t="shared" si="1"/>
        <v>135040006</v>
      </c>
      <c r="CK11" s="55">
        <f t="shared" si="1"/>
        <v>133465290</v>
      </c>
      <c r="CL11" s="55">
        <f t="shared" si="1"/>
        <v>143633652</v>
      </c>
      <c r="CM11" s="55">
        <f t="shared" si="2"/>
        <v>136487194</v>
      </c>
      <c r="CN11" s="55">
        <f t="shared" si="2"/>
        <v>138801219</v>
      </c>
      <c r="CO11" s="55">
        <f t="shared" si="2"/>
        <v>143836727</v>
      </c>
      <c r="CP11" s="55">
        <f t="shared" si="2"/>
        <v>139322728</v>
      </c>
      <c r="CQ11" s="55">
        <f t="shared" si="2"/>
        <v>136540432</v>
      </c>
      <c r="CR11" s="55">
        <f t="shared" si="2"/>
        <v>77170348</v>
      </c>
      <c r="CS11" s="55">
        <f t="shared" si="2"/>
        <v>103565047</v>
      </c>
      <c r="CT11" s="55">
        <f t="shared" si="2"/>
        <v>140790891</v>
      </c>
      <c r="CU11" s="55">
        <f t="shared" si="2"/>
        <v>133623737</v>
      </c>
      <c r="CV11" s="55">
        <f t="shared" si="2"/>
        <v>123244426</v>
      </c>
      <c r="CW11" s="55">
        <v>152572543</v>
      </c>
      <c r="CX11" s="55">
        <v>159589934</v>
      </c>
      <c r="DA11" s="17"/>
    </row>
    <row r="12" spans="1:105" ht="15" customHeight="1" thickBot="1">
      <c r="A12" s="17"/>
      <c r="B12" s="52" t="s">
        <v>101</v>
      </c>
      <c r="C12" s="56"/>
      <c r="D12" s="56"/>
      <c r="E12" s="56"/>
      <c r="F12" s="56"/>
      <c r="G12" s="56"/>
      <c r="H12" s="56"/>
      <c r="I12" s="56"/>
      <c r="J12" s="56"/>
      <c r="K12" s="56"/>
      <c r="L12" s="56"/>
      <c r="M12" s="56"/>
      <c r="N12" s="56"/>
      <c r="O12" s="56"/>
      <c r="P12" s="56"/>
      <c r="Q12" s="56"/>
      <c r="R12" s="56"/>
      <c r="S12" s="56"/>
      <c r="T12" s="56"/>
      <c r="U12" s="53">
        <v>12087336</v>
      </c>
      <c r="V12" s="53">
        <v>19222983</v>
      </c>
      <c r="W12" s="53">
        <v>19569546</v>
      </c>
      <c r="X12" s="53">
        <v>15960638</v>
      </c>
      <c r="Y12" s="53">
        <v>18111930</v>
      </c>
      <c r="Z12" s="53">
        <v>17540307</v>
      </c>
      <c r="AA12" s="53">
        <v>17827914</v>
      </c>
      <c r="AB12" s="53">
        <v>8328487</v>
      </c>
      <c r="AC12" s="53">
        <v>12492400</v>
      </c>
      <c r="AD12" s="53">
        <v>6111713</v>
      </c>
      <c r="AE12" s="53">
        <v>18535248</v>
      </c>
      <c r="AF12" s="53">
        <v>15196163</v>
      </c>
      <c r="AG12" s="53">
        <v>20771300</v>
      </c>
      <c r="AH12" s="53">
        <v>22326136</v>
      </c>
      <c r="AJ12" s="52" t="s">
        <v>101</v>
      </c>
      <c r="AK12" s="56"/>
      <c r="AL12" s="56"/>
      <c r="AM12" s="56"/>
      <c r="AN12" s="56"/>
      <c r="AO12" s="56"/>
      <c r="AP12" s="56"/>
      <c r="AQ12" s="56"/>
      <c r="AR12" s="56"/>
      <c r="AS12" s="56"/>
      <c r="AT12" s="56"/>
      <c r="AU12" s="56"/>
      <c r="AV12" s="56"/>
      <c r="AW12" s="56"/>
      <c r="AX12" s="56"/>
      <c r="AY12" s="56"/>
      <c r="AZ12" s="56"/>
      <c r="BA12" s="56"/>
      <c r="BB12" s="56"/>
      <c r="BC12" s="53">
        <v>2835187</v>
      </c>
      <c r="BD12" s="53">
        <v>4549094</v>
      </c>
      <c r="BE12" s="53">
        <v>4401286</v>
      </c>
      <c r="BF12" s="53">
        <v>3930379</v>
      </c>
      <c r="BG12" s="53">
        <v>4004824</v>
      </c>
      <c r="BH12" s="53">
        <v>3914890</v>
      </c>
      <c r="BI12" s="53">
        <v>3973001</v>
      </c>
      <c r="BJ12" s="53">
        <v>2928607</v>
      </c>
      <c r="BK12" s="53">
        <v>3533407</v>
      </c>
      <c r="BL12" s="53">
        <v>1414382</v>
      </c>
      <c r="BM12" s="53">
        <v>4190621</v>
      </c>
      <c r="BN12" s="53">
        <v>4219062</v>
      </c>
      <c r="BO12" s="53">
        <v>4365627</v>
      </c>
      <c r="BP12" s="53">
        <v>4433207</v>
      </c>
      <c r="BQ12" s="41"/>
      <c r="BR12" s="52" t="s">
        <v>101</v>
      </c>
      <c r="BS12" s="56"/>
      <c r="BT12" s="56"/>
      <c r="BU12" s="56"/>
      <c r="BV12" s="56"/>
      <c r="BW12" s="56"/>
      <c r="BX12" s="56"/>
      <c r="BY12" s="56"/>
      <c r="BZ12" s="56"/>
      <c r="CA12" s="56"/>
      <c r="CB12" s="56"/>
      <c r="CC12" s="56"/>
      <c r="CD12" s="56"/>
      <c r="CE12" s="56"/>
      <c r="CF12" s="56"/>
      <c r="CG12" s="56"/>
      <c r="CH12" s="56"/>
      <c r="CI12" s="56"/>
      <c r="CJ12" s="56"/>
      <c r="CK12" s="53">
        <f aca="true" t="shared" si="3" ref="CK12:CV12">+U12+BC12</f>
        <v>14922523</v>
      </c>
      <c r="CL12" s="53">
        <f t="shared" si="3"/>
        <v>23772077</v>
      </c>
      <c r="CM12" s="53">
        <f t="shared" si="3"/>
        <v>23970832</v>
      </c>
      <c r="CN12" s="53">
        <f t="shared" si="3"/>
        <v>19891017</v>
      </c>
      <c r="CO12" s="53">
        <f t="shared" si="3"/>
        <v>22116754</v>
      </c>
      <c r="CP12" s="53">
        <f t="shared" si="3"/>
        <v>21455197</v>
      </c>
      <c r="CQ12" s="53">
        <f t="shared" si="3"/>
        <v>21800915</v>
      </c>
      <c r="CR12" s="53">
        <f t="shared" si="3"/>
        <v>11257094</v>
      </c>
      <c r="CS12" s="53">
        <f t="shared" si="3"/>
        <v>16025807</v>
      </c>
      <c r="CT12" s="53">
        <f t="shared" si="3"/>
        <v>7526095</v>
      </c>
      <c r="CU12" s="53">
        <f t="shared" si="3"/>
        <v>22725869</v>
      </c>
      <c r="CV12" s="53">
        <f t="shared" si="3"/>
        <v>19415225</v>
      </c>
      <c r="CW12" s="53">
        <v>25136927</v>
      </c>
      <c r="CX12" s="53">
        <v>26759343</v>
      </c>
      <c r="DA12" s="17"/>
    </row>
    <row r="13" spans="1:106" ht="15" customHeight="1" thickBot="1">
      <c r="A13" s="17"/>
      <c r="B13" s="57" t="s">
        <v>17</v>
      </c>
      <c r="C13" s="58">
        <f aca="true" t="shared" si="4" ref="C13:Z13">SUM(C6:C12)</f>
        <v>246797646</v>
      </c>
      <c r="D13" s="58">
        <f t="shared" si="4"/>
        <v>264270093</v>
      </c>
      <c r="E13" s="58">
        <f t="shared" si="4"/>
        <v>271631101</v>
      </c>
      <c r="F13" s="58">
        <f t="shared" si="4"/>
        <v>293310805</v>
      </c>
      <c r="G13" s="58">
        <f t="shared" si="4"/>
        <v>267777945</v>
      </c>
      <c r="H13" s="58">
        <f t="shared" si="4"/>
        <v>284188463</v>
      </c>
      <c r="I13" s="58">
        <f t="shared" si="4"/>
        <v>297375737</v>
      </c>
      <c r="J13" s="58">
        <f t="shared" si="4"/>
        <v>320535273</v>
      </c>
      <c r="K13" s="58">
        <f t="shared" si="4"/>
        <v>294629614</v>
      </c>
      <c r="L13" s="58">
        <f t="shared" si="4"/>
        <v>310703546</v>
      </c>
      <c r="M13" s="58">
        <f t="shared" si="4"/>
        <v>319759553</v>
      </c>
      <c r="N13" s="58">
        <f t="shared" si="4"/>
        <v>335168202</v>
      </c>
      <c r="O13" s="58">
        <f t="shared" si="4"/>
        <v>317069044</v>
      </c>
      <c r="P13" s="58">
        <f t="shared" si="4"/>
        <v>325399078</v>
      </c>
      <c r="Q13" s="58">
        <f t="shared" si="4"/>
        <v>334963424</v>
      </c>
      <c r="R13" s="58">
        <f t="shared" si="4"/>
        <v>354364235</v>
      </c>
      <c r="S13" s="58">
        <f t="shared" si="4"/>
        <v>325117894</v>
      </c>
      <c r="T13" s="58">
        <f t="shared" si="4"/>
        <v>339856719</v>
      </c>
      <c r="U13" s="58">
        <f t="shared" si="4"/>
        <v>347612540</v>
      </c>
      <c r="V13" s="58">
        <f t="shared" si="4"/>
        <v>380755929</v>
      </c>
      <c r="W13" s="58">
        <f t="shared" si="4"/>
        <v>355505166</v>
      </c>
      <c r="X13" s="58">
        <f t="shared" si="4"/>
        <v>367694562</v>
      </c>
      <c r="Y13" s="58">
        <f t="shared" si="4"/>
        <v>376099996</v>
      </c>
      <c r="Z13" s="58">
        <f t="shared" si="4"/>
        <v>369860778</v>
      </c>
      <c r="AA13" s="58">
        <v>341004303</v>
      </c>
      <c r="AB13" s="58">
        <v>170324456</v>
      </c>
      <c r="AC13" s="58">
        <v>239987516</v>
      </c>
      <c r="AD13" s="58">
        <v>337471912</v>
      </c>
      <c r="AE13" s="58">
        <f>SUM(AE6:AE12)</f>
        <v>328238515</v>
      </c>
      <c r="AF13" s="58">
        <f>SUM(AF6:AF12)</f>
        <v>298716199</v>
      </c>
      <c r="AG13" s="58">
        <f>SUM(AG6:AG12)</f>
        <v>387435470</v>
      </c>
      <c r="AH13" s="58">
        <f>SUM(AH6:AH12)</f>
        <v>416921246</v>
      </c>
      <c r="AJ13" s="57" t="s">
        <v>17</v>
      </c>
      <c r="AK13" s="58">
        <f>SUM(AK6:AK12)</f>
        <v>30354911</v>
      </c>
      <c r="AL13" s="58">
        <f aca="true" t="shared" si="5" ref="AL13:BH13">SUM(AL6:AL12)</f>
        <v>31289647</v>
      </c>
      <c r="AM13" s="58">
        <f t="shared" si="5"/>
        <v>31636276</v>
      </c>
      <c r="AN13" s="58">
        <f t="shared" si="5"/>
        <v>34348473</v>
      </c>
      <c r="AO13" s="58">
        <f t="shared" si="5"/>
        <v>32622605</v>
      </c>
      <c r="AP13" s="58">
        <f t="shared" si="5"/>
        <v>33147100</v>
      </c>
      <c r="AQ13" s="58">
        <f t="shared" si="5"/>
        <v>34632790</v>
      </c>
      <c r="AR13" s="58">
        <f t="shared" si="5"/>
        <v>36464514</v>
      </c>
      <c r="AS13" s="58">
        <f t="shared" si="5"/>
        <v>35231404</v>
      </c>
      <c r="AT13" s="58">
        <f t="shared" si="5"/>
        <v>35595265</v>
      </c>
      <c r="AU13" s="58">
        <f t="shared" si="5"/>
        <v>36151694</v>
      </c>
      <c r="AV13" s="58">
        <f t="shared" si="5"/>
        <v>36985149</v>
      </c>
      <c r="AW13" s="58">
        <f t="shared" si="5"/>
        <v>36418984</v>
      </c>
      <c r="AX13" s="58">
        <f t="shared" si="5"/>
        <v>35396236</v>
      </c>
      <c r="AY13" s="58">
        <f t="shared" si="5"/>
        <v>36399092</v>
      </c>
      <c r="AZ13" s="58">
        <f t="shared" si="5"/>
        <v>38407869</v>
      </c>
      <c r="BA13" s="58">
        <f t="shared" si="5"/>
        <v>37291062</v>
      </c>
      <c r="BB13" s="58">
        <f t="shared" si="5"/>
        <v>37924700</v>
      </c>
      <c r="BC13" s="58">
        <f t="shared" si="5"/>
        <v>38934081</v>
      </c>
      <c r="BD13" s="58">
        <f t="shared" si="5"/>
        <v>44001229</v>
      </c>
      <c r="BE13" s="58">
        <f t="shared" si="5"/>
        <v>42346820</v>
      </c>
      <c r="BF13" s="58">
        <f t="shared" si="5"/>
        <v>41372025</v>
      </c>
      <c r="BG13" s="58">
        <f t="shared" si="5"/>
        <v>41489146</v>
      </c>
      <c r="BH13" s="58">
        <f t="shared" si="5"/>
        <v>39879005</v>
      </c>
      <c r="BI13" s="58">
        <v>41416080</v>
      </c>
      <c r="BJ13" s="58">
        <v>30298610</v>
      </c>
      <c r="BK13" s="58">
        <v>35146701</v>
      </c>
      <c r="BL13" s="58">
        <v>38813454</v>
      </c>
      <c r="BM13" s="58">
        <f>SUM(BM6:BM12)</f>
        <v>41616611</v>
      </c>
      <c r="BN13" s="58">
        <f>SUM(BN6:BN12)</f>
        <v>41230495</v>
      </c>
      <c r="BO13" s="58">
        <f>SUM(BO6:BO12)</f>
        <v>43432111</v>
      </c>
      <c r="BP13" s="58">
        <f>SUM(BP6:BP12)</f>
        <v>44801389</v>
      </c>
      <c r="BR13" s="57" t="s">
        <v>17</v>
      </c>
      <c r="BS13" s="58">
        <f aca="true" t="shared" si="6" ref="BS13:CP13">SUM(BS6:BS12)</f>
        <v>277152557</v>
      </c>
      <c r="BT13" s="58">
        <f t="shared" si="6"/>
        <v>295559740</v>
      </c>
      <c r="BU13" s="58">
        <f t="shared" si="6"/>
        <v>303267377</v>
      </c>
      <c r="BV13" s="58">
        <f t="shared" si="6"/>
        <v>327659278</v>
      </c>
      <c r="BW13" s="58">
        <f t="shared" si="6"/>
        <v>300400550</v>
      </c>
      <c r="BX13" s="58">
        <f t="shared" si="6"/>
        <v>317335563</v>
      </c>
      <c r="BY13" s="58">
        <f t="shared" si="6"/>
        <v>332008527</v>
      </c>
      <c r="BZ13" s="58">
        <f t="shared" si="6"/>
        <v>356999787</v>
      </c>
      <c r="CA13" s="58">
        <f t="shared" si="6"/>
        <v>329861018</v>
      </c>
      <c r="CB13" s="58">
        <f t="shared" si="6"/>
        <v>346298811</v>
      </c>
      <c r="CC13" s="58">
        <f t="shared" si="6"/>
        <v>355911247</v>
      </c>
      <c r="CD13" s="58">
        <f t="shared" si="6"/>
        <v>372153351</v>
      </c>
      <c r="CE13" s="58">
        <f t="shared" si="6"/>
        <v>353488028</v>
      </c>
      <c r="CF13" s="58">
        <f t="shared" si="6"/>
        <v>360795314</v>
      </c>
      <c r="CG13" s="58">
        <f t="shared" si="6"/>
        <v>371362516</v>
      </c>
      <c r="CH13" s="58">
        <f t="shared" si="6"/>
        <v>392772104</v>
      </c>
      <c r="CI13" s="58">
        <f t="shared" si="6"/>
        <v>362408956</v>
      </c>
      <c r="CJ13" s="58">
        <f t="shared" si="6"/>
        <v>377781419</v>
      </c>
      <c r="CK13" s="58">
        <f t="shared" si="6"/>
        <v>386546621</v>
      </c>
      <c r="CL13" s="58">
        <f t="shared" si="6"/>
        <v>424757158</v>
      </c>
      <c r="CM13" s="58">
        <f t="shared" si="6"/>
        <v>397851986</v>
      </c>
      <c r="CN13" s="58">
        <f t="shared" si="6"/>
        <v>409066587</v>
      </c>
      <c r="CO13" s="58">
        <f t="shared" si="6"/>
        <v>417589142</v>
      </c>
      <c r="CP13" s="58">
        <f t="shared" si="6"/>
        <v>409739783</v>
      </c>
      <c r="CQ13" s="58">
        <f aca="true" t="shared" si="7" ref="CQ13:CV13">SUM(CQ6:CQ12)</f>
        <v>382420383</v>
      </c>
      <c r="CR13" s="58">
        <f t="shared" si="7"/>
        <v>200623066</v>
      </c>
      <c r="CS13" s="58">
        <f t="shared" si="7"/>
        <v>275134217</v>
      </c>
      <c r="CT13" s="58">
        <f t="shared" si="7"/>
        <v>376285366</v>
      </c>
      <c r="CU13" s="58">
        <f t="shared" si="7"/>
        <v>369855126</v>
      </c>
      <c r="CV13" s="58">
        <f t="shared" si="7"/>
        <v>339946694</v>
      </c>
      <c r="CW13" s="58">
        <f>SUM(CW6:CW12)</f>
        <v>430867581</v>
      </c>
      <c r="CX13" s="58">
        <f>SUM(CX6:CX12)</f>
        <v>461722635</v>
      </c>
      <c r="DA13" s="39"/>
      <c r="DB13" s="41"/>
    </row>
    <row r="14" spans="3:106" ht="15" customHeight="1" thickBot="1">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38"/>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38"/>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38"/>
      <c r="CW14" s="17"/>
      <c r="CX14" s="17"/>
      <c r="DA14" s="39"/>
      <c r="DB14" s="41"/>
    </row>
    <row r="15" spans="2:102" ht="15" customHeight="1" thickBot="1">
      <c r="B15" s="155" t="s">
        <v>113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J15" s="155" t="s">
        <v>116</v>
      </c>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R15" s="155" t="s">
        <v>119</v>
      </c>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row>
    <row r="16" spans="2:102" ht="15.75" thickBot="1">
      <c r="B16" s="156" t="s">
        <v>41</v>
      </c>
      <c r="C16" s="155">
        <v>2014</v>
      </c>
      <c r="D16" s="155"/>
      <c r="E16" s="155"/>
      <c r="F16" s="155"/>
      <c r="G16" s="155">
        <v>2015</v>
      </c>
      <c r="H16" s="155"/>
      <c r="I16" s="155"/>
      <c r="J16" s="155"/>
      <c r="K16" s="155">
        <v>2016</v>
      </c>
      <c r="L16" s="155"/>
      <c r="M16" s="155"/>
      <c r="N16" s="155"/>
      <c r="O16" s="155">
        <v>2017</v>
      </c>
      <c r="P16" s="155"/>
      <c r="Q16" s="155"/>
      <c r="R16" s="155"/>
      <c r="S16" s="155">
        <v>2018</v>
      </c>
      <c r="T16" s="155"/>
      <c r="U16" s="155"/>
      <c r="V16" s="155"/>
      <c r="W16" s="155">
        <v>2019</v>
      </c>
      <c r="X16" s="155"/>
      <c r="Y16" s="155"/>
      <c r="Z16" s="155"/>
      <c r="AA16" s="155">
        <v>2020</v>
      </c>
      <c r="AB16" s="155"/>
      <c r="AC16" s="155"/>
      <c r="AD16" s="155"/>
      <c r="AE16" s="155">
        <v>2021</v>
      </c>
      <c r="AF16" s="155"/>
      <c r="AG16" s="155"/>
      <c r="AH16" s="155"/>
      <c r="AJ16" s="156" t="s">
        <v>41</v>
      </c>
      <c r="AK16" s="155">
        <v>2014</v>
      </c>
      <c r="AL16" s="155"/>
      <c r="AM16" s="155"/>
      <c r="AN16" s="155"/>
      <c r="AO16" s="155">
        <v>2015</v>
      </c>
      <c r="AP16" s="155"/>
      <c r="AQ16" s="155"/>
      <c r="AR16" s="155"/>
      <c r="AS16" s="155">
        <v>2016</v>
      </c>
      <c r="AT16" s="155"/>
      <c r="AU16" s="155"/>
      <c r="AV16" s="155"/>
      <c r="AW16" s="155">
        <v>2017</v>
      </c>
      <c r="AX16" s="155"/>
      <c r="AY16" s="155"/>
      <c r="AZ16" s="155"/>
      <c r="BA16" s="155">
        <v>2018</v>
      </c>
      <c r="BB16" s="155"/>
      <c r="BC16" s="155"/>
      <c r="BD16" s="155"/>
      <c r="BE16" s="155">
        <v>2019</v>
      </c>
      <c r="BF16" s="155"/>
      <c r="BG16" s="155"/>
      <c r="BH16" s="155"/>
      <c r="BI16" s="155">
        <v>2020</v>
      </c>
      <c r="BJ16" s="155"/>
      <c r="BK16" s="155"/>
      <c r="BL16" s="155"/>
      <c r="BM16" s="155">
        <v>2021</v>
      </c>
      <c r="BN16" s="155"/>
      <c r="BO16" s="155"/>
      <c r="BP16" s="155"/>
      <c r="BR16" s="156" t="s">
        <v>41</v>
      </c>
      <c r="BS16" s="155">
        <v>2014</v>
      </c>
      <c r="BT16" s="155"/>
      <c r="BU16" s="155"/>
      <c r="BV16" s="155"/>
      <c r="BW16" s="155">
        <v>2015</v>
      </c>
      <c r="BX16" s="155"/>
      <c r="BY16" s="155"/>
      <c r="BZ16" s="155"/>
      <c r="CA16" s="155">
        <v>2016</v>
      </c>
      <c r="CB16" s="155"/>
      <c r="CC16" s="155"/>
      <c r="CD16" s="155"/>
      <c r="CE16" s="155">
        <v>2017</v>
      </c>
      <c r="CF16" s="155"/>
      <c r="CG16" s="155"/>
      <c r="CH16" s="155"/>
      <c r="CI16" s="155">
        <v>2018</v>
      </c>
      <c r="CJ16" s="155"/>
      <c r="CK16" s="155"/>
      <c r="CL16" s="155"/>
      <c r="CM16" s="155">
        <v>2019</v>
      </c>
      <c r="CN16" s="155"/>
      <c r="CO16" s="155"/>
      <c r="CP16" s="155"/>
      <c r="CQ16" s="155">
        <v>2020</v>
      </c>
      <c r="CR16" s="155"/>
      <c r="CS16" s="155"/>
      <c r="CT16" s="155"/>
      <c r="CU16" s="155">
        <v>2021</v>
      </c>
      <c r="CV16" s="155"/>
      <c r="CW16" s="155"/>
      <c r="CX16" s="155"/>
    </row>
    <row r="17" spans="2:102" ht="15.75" thickBot="1">
      <c r="B17" s="156"/>
      <c r="C17" s="49" t="s">
        <v>49</v>
      </c>
      <c r="D17" s="49" t="s">
        <v>50</v>
      </c>
      <c r="E17" s="49" t="s">
        <v>67</v>
      </c>
      <c r="F17" s="49" t="s">
        <v>66</v>
      </c>
      <c r="G17" s="49" t="s">
        <v>49</v>
      </c>
      <c r="H17" s="49" t="s">
        <v>50</v>
      </c>
      <c r="I17" s="49" t="s">
        <v>67</v>
      </c>
      <c r="J17" s="50" t="s">
        <v>66</v>
      </c>
      <c r="K17" s="50" t="s">
        <v>49</v>
      </c>
      <c r="L17" s="50" t="s">
        <v>50</v>
      </c>
      <c r="M17" s="50" t="s">
        <v>67</v>
      </c>
      <c r="N17" s="50" t="s">
        <v>66</v>
      </c>
      <c r="O17" s="50" t="s">
        <v>49</v>
      </c>
      <c r="P17" s="50" t="s">
        <v>50</v>
      </c>
      <c r="Q17" s="50" t="s">
        <v>67</v>
      </c>
      <c r="R17" s="50" t="s">
        <v>66</v>
      </c>
      <c r="S17" s="50" t="s">
        <v>49</v>
      </c>
      <c r="T17" s="50" t="s">
        <v>50</v>
      </c>
      <c r="U17" s="50" t="s">
        <v>67</v>
      </c>
      <c r="V17" s="50" t="s">
        <v>66</v>
      </c>
      <c r="W17" s="50" t="s">
        <v>49</v>
      </c>
      <c r="X17" s="50" t="s">
        <v>50</v>
      </c>
      <c r="Y17" s="50" t="s">
        <v>67</v>
      </c>
      <c r="Z17" s="51" t="s">
        <v>66</v>
      </c>
      <c r="AA17" s="51" t="s">
        <v>49</v>
      </c>
      <c r="AB17" s="51" t="s">
        <v>50</v>
      </c>
      <c r="AC17" s="51" t="s">
        <v>67</v>
      </c>
      <c r="AD17" s="51" t="s">
        <v>66</v>
      </c>
      <c r="AE17" s="50" t="s">
        <v>49</v>
      </c>
      <c r="AF17" s="50" t="s">
        <v>50</v>
      </c>
      <c r="AG17" s="50" t="s">
        <v>67</v>
      </c>
      <c r="AH17" s="51" t="s">
        <v>66</v>
      </c>
      <c r="AJ17" s="156"/>
      <c r="AK17" s="49" t="s">
        <v>49</v>
      </c>
      <c r="AL17" s="49" t="s">
        <v>50</v>
      </c>
      <c r="AM17" s="49" t="s">
        <v>67</v>
      </c>
      <c r="AN17" s="49" t="s">
        <v>66</v>
      </c>
      <c r="AO17" s="49" t="s">
        <v>49</v>
      </c>
      <c r="AP17" s="49" t="s">
        <v>50</v>
      </c>
      <c r="AQ17" s="49" t="s">
        <v>67</v>
      </c>
      <c r="AR17" s="50" t="s">
        <v>66</v>
      </c>
      <c r="AS17" s="50" t="s">
        <v>49</v>
      </c>
      <c r="AT17" s="50" t="s">
        <v>50</v>
      </c>
      <c r="AU17" s="50" t="s">
        <v>67</v>
      </c>
      <c r="AV17" s="50" t="s">
        <v>66</v>
      </c>
      <c r="AW17" s="50" t="s">
        <v>49</v>
      </c>
      <c r="AX17" s="50" t="s">
        <v>50</v>
      </c>
      <c r="AY17" s="50" t="s">
        <v>67</v>
      </c>
      <c r="AZ17" s="51" t="s">
        <v>66</v>
      </c>
      <c r="BA17" s="50" t="s">
        <v>49</v>
      </c>
      <c r="BB17" s="50" t="s">
        <v>50</v>
      </c>
      <c r="BC17" s="50" t="s">
        <v>67</v>
      </c>
      <c r="BD17" s="49" t="s">
        <v>66</v>
      </c>
      <c r="BE17" s="50" t="s">
        <v>49</v>
      </c>
      <c r="BF17" s="50" t="s">
        <v>50</v>
      </c>
      <c r="BG17" s="50" t="s">
        <v>67</v>
      </c>
      <c r="BH17" s="51" t="s">
        <v>66</v>
      </c>
      <c r="BI17" s="51" t="s">
        <v>49</v>
      </c>
      <c r="BJ17" s="51" t="s">
        <v>50</v>
      </c>
      <c r="BK17" s="51" t="s">
        <v>67</v>
      </c>
      <c r="BL17" s="51" t="s">
        <v>66</v>
      </c>
      <c r="BM17" s="50" t="s">
        <v>49</v>
      </c>
      <c r="BN17" s="50" t="s">
        <v>50</v>
      </c>
      <c r="BO17" s="50" t="s">
        <v>67</v>
      </c>
      <c r="BP17" s="51" t="s">
        <v>66</v>
      </c>
      <c r="BQ17" s="2"/>
      <c r="BR17" s="156" t="s">
        <v>41</v>
      </c>
      <c r="BS17" s="49" t="s">
        <v>49</v>
      </c>
      <c r="BT17" s="49" t="s">
        <v>50</v>
      </c>
      <c r="BU17" s="49" t="s">
        <v>67</v>
      </c>
      <c r="BV17" s="49" t="s">
        <v>66</v>
      </c>
      <c r="BW17" s="49" t="s">
        <v>49</v>
      </c>
      <c r="BX17" s="49" t="s">
        <v>50</v>
      </c>
      <c r="BY17" s="49" t="s">
        <v>67</v>
      </c>
      <c r="BZ17" s="50" t="s">
        <v>66</v>
      </c>
      <c r="CA17" s="50" t="s">
        <v>49</v>
      </c>
      <c r="CB17" s="50" t="s">
        <v>50</v>
      </c>
      <c r="CC17" s="50" t="s">
        <v>67</v>
      </c>
      <c r="CD17" s="50" t="s">
        <v>66</v>
      </c>
      <c r="CE17" s="50" t="s">
        <v>49</v>
      </c>
      <c r="CF17" s="50" t="s">
        <v>50</v>
      </c>
      <c r="CG17" s="50" t="s">
        <v>67</v>
      </c>
      <c r="CH17" s="50" t="s">
        <v>66</v>
      </c>
      <c r="CI17" s="50" t="s">
        <v>49</v>
      </c>
      <c r="CJ17" s="50" t="s">
        <v>50</v>
      </c>
      <c r="CK17" s="50" t="s">
        <v>67</v>
      </c>
      <c r="CL17" s="50" t="s">
        <v>66</v>
      </c>
      <c r="CM17" s="50" t="s">
        <v>49</v>
      </c>
      <c r="CN17" s="50" t="s">
        <v>50</v>
      </c>
      <c r="CO17" s="50" t="s">
        <v>67</v>
      </c>
      <c r="CP17" s="51" t="s">
        <v>66</v>
      </c>
      <c r="CQ17" s="50" t="s">
        <v>49</v>
      </c>
      <c r="CR17" s="50" t="s">
        <v>50</v>
      </c>
      <c r="CS17" s="50" t="s">
        <v>67</v>
      </c>
      <c r="CT17" s="50" t="s">
        <v>66</v>
      </c>
      <c r="CU17" s="50" t="s">
        <v>49</v>
      </c>
      <c r="CV17" s="50" t="s">
        <v>50</v>
      </c>
      <c r="CW17" s="50" t="s">
        <v>67</v>
      </c>
      <c r="CX17" s="51" t="s">
        <v>66</v>
      </c>
    </row>
    <row r="18" spans="2:105" ht="15.75" thickBot="1">
      <c r="B18" s="59" t="s">
        <v>51</v>
      </c>
      <c r="C18" s="55">
        <v>815063</v>
      </c>
      <c r="D18" s="55">
        <v>456227</v>
      </c>
      <c r="E18" s="55">
        <v>520952</v>
      </c>
      <c r="F18" s="55">
        <v>522473</v>
      </c>
      <c r="G18" s="55">
        <v>806099</v>
      </c>
      <c r="H18" s="55">
        <v>504174</v>
      </c>
      <c r="I18" s="55">
        <v>508494</v>
      </c>
      <c r="J18" s="55">
        <v>540310</v>
      </c>
      <c r="K18" s="55">
        <v>830541</v>
      </c>
      <c r="L18" s="55">
        <v>452101</v>
      </c>
      <c r="M18" s="55">
        <v>530067</v>
      </c>
      <c r="N18" s="55">
        <v>552317</v>
      </c>
      <c r="O18" s="55">
        <v>814256</v>
      </c>
      <c r="P18" s="55">
        <v>458070</v>
      </c>
      <c r="Q18" s="55">
        <v>575674</v>
      </c>
      <c r="R18" s="55">
        <v>558056</v>
      </c>
      <c r="S18" s="55">
        <v>830926</v>
      </c>
      <c r="T18" s="55">
        <v>464429</v>
      </c>
      <c r="U18" s="55">
        <v>550739</v>
      </c>
      <c r="V18" s="55">
        <v>550068</v>
      </c>
      <c r="W18" s="55">
        <v>801613</v>
      </c>
      <c r="X18" s="55">
        <v>469696</v>
      </c>
      <c r="Y18" s="55">
        <v>552177</v>
      </c>
      <c r="Z18" s="55">
        <v>507973</v>
      </c>
      <c r="AA18" s="55">
        <v>789053</v>
      </c>
      <c r="AB18" s="55">
        <v>290745</v>
      </c>
      <c r="AC18" s="55">
        <v>294814</v>
      </c>
      <c r="AD18" s="55">
        <v>696779</v>
      </c>
      <c r="AE18" s="55">
        <v>812851</v>
      </c>
      <c r="AF18" s="55">
        <v>542489</v>
      </c>
      <c r="AG18" s="55">
        <v>807732</v>
      </c>
      <c r="AH18" s="55">
        <v>851105</v>
      </c>
      <c r="AJ18" s="60" t="s">
        <v>51</v>
      </c>
      <c r="AK18" s="63">
        <v>384465</v>
      </c>
      <c r="AL18" s="63">
        <v>355730</v>
      </c>
      <c r="AM18" s="63">
        <v>350025</v>
      </c>
      <c r="AN18" s="63">
        <v>369175</v>
      </c>
      <c r="AO18" s="63">
        <v>344891</v>
      </c>
      <c r="AP18" s="63">
        <v>339356</v>
      </c>
      <c r="AQ18" s="63">
        <v>332730</v>
      </c>
      <c r="AR18" s="63">
        <v>341848</v>
      </c>
      <c r="AS18" s="63">
        <v>331491</v>
      </c>
      <c r="AT18" s="63">
        <v>309430</v>
      </c>
      <c r="AU18" s="63">
        <v>325353</v>
      </c>
      <c r="AV18" s="63">
        <v>338937</v>
      </c>
      <c r="AW18" s="63">
        <v>333588</v>
      </c>
      <c r="AX18" s="63">
        <v>319481</v>
      </c>
      <c r="AY18" s="63">
        <v>327637</v>
      </c>
      <c r="AZ18" s="63">
        <v>336326</v>
      </c>
      <c r="BA18" s="63">
        <v>337192</v>
      </c>
      <c r="BB18" s="63">
        <v>326394</v>
      </c>
      <c r="BC18" s="63">
        <v>326396</v>
      </c>
      <c r="BD18" s="63">
        <v>357180</v>
      </c>
      <c r="BE18" s="63">
        <v>356006</v>
      </c>
      <c r="BF18" s="63">
        <v>364777</v>
      </c>
      <c r="BG18" s="63">
        <v>377818</v>
      </c>
      <c r="BH18" s="63">
        <v>360442</v>
      </c>
      <c r="BI18" s="63">
        <v>372791</v>
      </c>
      <c r="BJ18" s="63">
        <v>316068</v>
      </c>
      <c r="BK18" s="63">
        <v>340681</v>
      </c>
      <c r="BL18" s="63">
        <v>399200</v>
      </c>
      <c r="BM18" s="63">
        <v>401387</v>
      </c>
      <c r="BN18" s="63">
        <v>399373</v>
      </c>
      <c r="BO18" s="63">
        <v>413436</v>
      </c>
      <c r="BP18" s="63">
        <v>431205</v>
      </c>
      <c r="BQ18" s="2"/>
      <c r="BR18" s="59" t="s">
        <v>51</v>
      </c>
      <c r="BS18" s="55">
        <f aca="true" t="shared" si="8" ref="BS18:CV18">+C18+AK18</f>
        <v>1199528</v>
      </c>
      <c r="BT18" s="55">
        <f t="shared" si="8"/>
        <v>811957</v>
      </c>
      <c r="BU18" s="55">
        <f t="shared" si="8"/>
        <v>870977</v>
      </c>
      <c r="BV18" s="55">
        <f t="shared" si="8"/>
        <v>891648</v>
      </c>
      <c r="BW18" s="55">
        <f t="shared" si="8"/>
        <v>1150990</v>
      </c>
      <c r="BX18" s="55">
        <f t="shared" si="8"/>
        <v>843530</v>
      </c>
      <c r="BY18" s="55">
        <f t="shared" si="8"/>
        <v>841224</v>
      </c>
      <c r="BZ18" s="55">
        <f t="shared" si="8"/>
        <v>882158</v>
      </c>
      <c r="CA18" s="55">
        <f t="shared" si="8"/>
        <v>1162032</v>
      </c>
      <c r="CB18" s="55">
        <f t="shared" si="8"/>
        <v>761531</v>
      </c>
      <c r="CC18" s="55">
        <f t="shared" si="8"/>
        <v>855420</v>
      </c>
      <c r="CD18" s="55">
        <f t="shared" si="8"/>
        <v>891254</v>
      </c>
      <c r="CE18" s="55">
        <f t="shared" si="8"/>
        <v>1147844</v>
      </c>
      <c r="CF18" s="55">
        <f t="shared" si="8"/>
        <v>777551</v>
      </c>
      <c r="CG18" s="55">
        <f t="shared" si="8"/>
        <v>903311</v>
      </c>
      <c r="CH18" s="55">
        <f t="shared" si="8"/>
        <v>894382</v>
      </c>
      <c r="CI18" s="55">
        <f t="shared" si="8"/>
        <v>1168118</v>
      </c>
      <c r="CJ18" s="55">
        <f t="shared" si="8"/>
        <v>790823</v>
      </c>
      <c r="CK18" s="55">
        <f t="shared" si="8"/>
        <v>877135</v>
      </c>
      <c r="CL18" s="55">
        <f t="shared" si="8"/>
        <v>907248</v>
      </c>
      <c r="CM18" s="55">
        <f t="shared" si="8"/>
        <v>1157619</v>
      </c>
      <c r="CN18" s="55">
        <f t="shared" si="8"/>
        <v>834473</v>
      </c>
      <c r="CO18" s="55">
        <f t="shared" si="8"/>
        <v>929995</v>
      </c>
      <c r="CP18" s="55">
        <f t="shared" si="8"/>
        <v>868415</v>
      </c>
      <c r="CQ18" s="55">
        <f t="shared" si="8"/>
        <v>1161844</v>
      </c>
      <c r="CR18" s="55">
        <f t="shared" si="8"/>
        <v>606813</v>
      </c>
      <c r="CS18" s="55">
        <f t="shared" si="8"/>
        <v>635495</v>
      </c>
      <c r="CT18" s="55">
        <f t="shared" si="8"/>
        <v>1095979</v>
      </c>
      <c r="CU18" s="55">
        <f t="shared" si="8"/>
        <v>1214238</v>
      </c>
      <c r="CV18" s="55">
        <f t="shared" si="8"/>
        <v>941862</v>
      </c>
      <c r="CW18" s="55">
        <v>1221168</v>
      </c>
      <c r="CX18" s="55">
        <v>1282310</v>
      </c>
      <c r="DA18" s="17"/>
    </row>
    <row r="19" spans="2:105" ht="15.75" thickBot="1">
      <c r="B19" s="60" t="s">
        <v>60</v>
      </c>
      <c r="C19" s="56"/>
      <c r="D19" s="56"/>
      <c r="E19" s="56"/>
      <c r="F19" s="56"/>
      <c r="G19" s="56"/>
      <c r="H19" s="53">
        <v>110729</v>
      </c>
      <c r="I19" s="53">
        <v>190723</v>
      </c>
      <c r="J19" s="53">
        <v>190398</v>
      </c>
      <c r="K19" s="53">
        <v>274725</v>
      </c>
      <c r="L19" s="53">
        <v>264809</v>
      </c>
      <c r="M19" s="53">
        <v>412485</v>
      </c>
      <c r="N19" s="53">
        <v>406872</v>
      </c>
      <c r="O19" s="53">
        <v>548410</v>
      </c>
      <c r="P19" s="53">
        <v>343363</v>
      </c>
      <c r="Q19" s="53">
        <v>471909</v>
      </c>
      <c r="R19" s="53">
        <v>402707</v>
      </c>
      <c r="S19" s="53">
        <v>556551</v>
      </c>
      <c r="T19" s="53">
        <v>349850</v>
      </c>
      <c r="U19" s="53">
        <v>416530</v>
      </c>
      <c r="V19" s="53">
        <v>392086</v>
      </c>
      <c r="W19" s="53">
        <v>527829</v>
      </c>
      <c r="X19" s="53">
        <v>357245</v>
      </c>
      <c r="Y19" s="53">
        <v>441868</v>
      </c>
      <c r="Z19" s="53">
        <v>364455</v>
      </c>
      <c r="AA19" s="53">
        <v>513421</v>
      </c>
      <c r="AB19" s="53">
        <v>242670</v>
      </c>
      <c r="AC19" s="53">
        <v>265697</v>
      </c>
      <c r="AD19" s="53">
        <v>512056</v>
      </c>
      <c r="AE19" s="53">
        <v>563436</v>
      </c>
      <c r="AF19" s="53">
        <v>444390</v>
      </c>
      <c r="AG19" s="53">
        <v>654998</v>
      </c>
      <c r="AH19" s="53">
        <v>636820</v>
      </c>
      <c r="AJ19" s="59" t="s">
        <v>60</v>
      </c>
      <c r="AK19" s="56"/>
      <c r="AL19" s="56"/>
      <c r="AM19" s="56"/>
      <c r="AN19" s="56"/>
      <c r="AO19" s="56"/>
      <c r="AP19" s="64">
        <v>110436</v>
      </c>
      <c r="AQ19" s="64">
        <v>177955</v>
      </c>
      <c r="AR19" s="64">
        <v>195566</v>
      </c>
      <c r="AS19" s="64">
        <v>188269</v>
      </c>
      <c r="AT19" s="64">
        <v>274175</v>
      </c>
      <c r="AU19" s="64">
        <v>357918</v>
      </c>
      <c r="AV19" s="64">
        <v>384743</v>
      </c>
      <c r="AW19" s="64">
        <v>378681</v>
      </c>
      <c r="AX19" s="64">
        <v>362517</v>
      </c>
      <c r="AY19" s="64">
        <v>379009</v>
      </c>
      <c r="AZ19" s="64">
        <v>384193</v>
      </c>
      <c r="BA19" s="64">
        <v>388038</v>
      </c>
      <c r="BB19" s="64">
        <v>369471</v>
      </c>
      <c r="BC19" s="64">
        <v>356050</v>
      </c>
      <c r="BD19" s="64">
        <v>388601</v>
      </c>
      <c r="BE19" s="64">
        <v>391931</v>
      </c>
      <c r="BF19" s="64">
        <v>406169</v>
      </c>
      <c r="BG19" s="64">
        <v>403601</v>
      </c>
      <c r="BH19" s="64">
        <v>405715</v>
      </c>
      <c r="BI19" s="64">
        <v>409184</v>
      </c>
      <c r="BJ19" s="64">
        <v>348703</v>
      </c>
      <c r="BK19" s="64">
        <v>399577</v>
      </c>
      <c r="BL19" s="64">
        <v>450182</v>
      </c>
      <c r="BM19" s="64">
        <v>449892</v>
      </c>
      <c r="BN19" s="64">
        <v>445367</v>
      </c>
      <c r="BO19" s="64">
        <v>500175</v>
      </c>
      <c r="BP19" s="64">
        <v>499262</v>
      </c>
      <c r="BQ19" s="2"/>
      <c r="BR19" s="60" t="s">
        <v>60</v>
      </c>
      <c r="BS19" s="56"/>
      <c r="BT19" s="56"/>
      <c r="BU19" s="56"/>
      <c r="BV19" s="56"/>
      <c r="BW19" s="56"/>
      <c r="BX19" s="53">
        <f aca="true" t="shared" si="9" ref="BX19:BX29">+H19+AP19</f>
        <v>221165</v>
      </c>
      <c r="BY19" s="53">
        <f aca="true" t="shared" si="10" ref="BY19:BY29">+I19+AQ19</f>
        <v>368678</v>
      </c>
      <c r="BZ19" s="53">
        <f aca="true" t="shared" si="11" ref="BZ19:BZ29">+J19+AR19</f>
        <v>385964</v>
      </c>
      <c r="CA19" s="53">
        <f aca="true" t="shared" si="12" ref="CA19:CA29">+K19+AS19</f>
        <v>462994</v>
      </c>
      <c r="CB19" s="53">
        <f aca="true" t="shared" si="13" ref="CB19:CB29">+L19+AT19</f>
        <v>538984</v>
      </c>
      <c r="CC19" s="53">
        <f aca="true" t="shared" si="14" ref="CC19:CC29">+M19+AU19</f>
        <v>770403</v>
      </c>
      <c r="CD19" s="53">
        <f aca="true" t="shared" si="15" ref="CD19:CD29">+N19+AV19</f>
        <v>791615</v>
      </c>
      <c r="CE19" s="53">
        <f aca="true" t="shared" si="16" ref="CE19:CE29">+O19+AW19</f>
        <v>927091</v>
      </c>
      <c r="CF19" s="53">
        <f aca="true" t="shared" si="17" ref="CF19:CF29">+P19+AX19</f>
        <v>705880</v>
      </c>
      <c r="CG19" s="53">
        <f aca="true" t="shared" si="18" ref="CG19:CG29">+Q19+AY19</f>
        <v>850918</v>
      </c>
      <c r="CH19" s="53">
        <f aca="true" t="shared" si="19" ref="CH19:CH29">+R19+AZ19</f>
        <v>786900</v>
      </c>
      <c r="CI19" s="53">
        <f aca="true" t="shared" si="20" ref="CI19:CI29">+S19+BA19</f>
        <v>944589</v>
      </c>
      <c r="CJ19" s="53">
        <f aca="true" t="shared" si="21" ref="CJ19:CJ29">+T19+BB19</f>
        <v>719321</v>
      </c>
      <c r="CK19" s="53">
        <f aca="true" t="shared" si="22" ref="CK19:CK29">+U19+BC19</f>
        <v>772580</v>
      </c>
      <c r="CL19" s="53">
        <f aca="true" t="shared" si="23" ref="CL19:CL29">+V19+BD19</f>
        <v>780687</v>
      </c>
      <c r="CM19" s="53">
        <f aca="true" t="shared" si="24" ref="CM19:CM29">+W19+BE19</f>
        <v>919760</v>
      </c>
      <c r="CN19" s="53">
        <f aca="true" t="shared" si="25" ref="CN19:CN29">+X19+BF19</f>
        <v>763414</v>
      </c>
      <c r="CO19" s="53">
        <f aca="true" t="shared" si="26" ref="CO19:CO29">+Y19+BG19</f>
        <v>845469</v>
      </c>
      <c r="CP19" s="53">
        <f aca="true" t="shared" si="27" ref="CP19:CP29">+Z19+BH19</f>
        <v>770170</v>
      </c>
      <c r="CQ19" s="53">
        <f aca="true" t="shared" si="28" ref="CQ19:CQ29">+AA19+BI19</f>
        <v>922605</v>
      </c>
      <c r="CR19" s="53">
        <f aca="true" t="shared" si="29" ref="CR19:CR29">+AB19+BJ19</f>
        <v>591373</v>
      </c>
      <c r="CS19" s="53">
        <f aca="true" t="shared" si="30" ref="CS19:CS29">+AC19+BK19</f>
        <v>665274</v>
      </c>
      <c r="CT19" s="53">
        <f aca="true" t="shared" si="31" ref="CT19:CT29">+AD19+BL19</f>
        <v>962238</v>
      </c>
      <c r="CU19" s="53">
        <f aca="true" t="shared" si="32" ref="CU19:CU29">+AE19+BM19</f>
        <v>1013328</v>
      </c>
      <c r="CV19" s="53">
        <f aca="true" t="shared" si="33" ref="CV19:CV29">+AF19+BN19</f>
        <v>889757</v>
      </c>
      <c r="CW19" s="53">
        <v>1155173</v>
      </c>
      <c r="CX19" s="53">
        <v>1136082</v>
      </c>
      <c r="DA19" s="17"/>
    </row>
    <row r="20" spans="2:105" ht="15.75" thickBot="1">
      <c r="B20" s="59" t="s">
        <v>52</v>
      </c>
      <c r="C20" s="55">
        <v>1365938</v>
      </c>
      <c r="D20" s="55">
        <v>602642</v>
      </c>
      <c r="E20" s="55">
        <v>748908</v>
      </c>
      <c r="F20" s="55">
        <v>741830</v>
      </c>
      <c r="G20" s="55">
        <v>1480801</v>
      </c>
      <c r="H20" s="55">
        <v>724764</v>
      </c>
      <c r="I20" s="55">
        <v>747638</v>
      </c>
      <c r="J20" s="55">
        <v>825334</v>
      </c>
      <c r="K20" s="55">
        <v>1546271</v>
      </c>
      <c r="L20" s="55">
        <v>679722</v>
      </c>
      <c r="M20" s="55">
        <v>875923</v>
      </c>
      <c r="N20" s="55">
        <v>947624</v>
      </c>
      <c r="O20" s="55">
        <v>1669443</v>
      </c>
      <c r="P20" s="55">
        <v>775330</v>
      </c>
      <c r="Q20" s="55">
        <v>1003150</v>
      </c>
      <c r="R20" s="55">
        <v>968006</v>
      </c>
      <c r="S20" s="55">
        <v>1740974</v>
      </c>
      <c r="T20" s="55">
        <v>803958</v>
      </c>
      <c r="U20" s="55">
        <v>984140</v>
      </c>
      <c r="V20" s="55">
        <v>958998</v>
      </c>
      <c r="W20" s="55">
        <v>1618444</v>
      </c>
      <c r="X20" s="55">
        <v>793769</v>
      </c>
      <c r="Y20" s="55">
        <v>1086352</v>
      </c>
      <c r="Z20" s="55">
        <v>850002</v>
      </c>
      <c r="AA20" s="55">
        <v>1599716</v>
      </c>
      <c r="AB20" s="55">
        <v>390328</v>
      </c>
      <c r="AC20" s="55">
        <v>471773</v>
      </c>
      <c r="AD20" s="55">
        <v>1102256</v>
      </c>
      <c r="AE20" s="55">
        <v>1413441</v>
      </c>
      <c r="AF20" s="55">
        <v>787870</v>
      </c>
      <c r="AG20" s="55">
        <v>1465621</v>
      </c>
      <c r="AH20" s="55">
        <v>1448004</v>
      </c>
      <c r="AJ20" s="60" t="s">
        <v>52</v>
      </c>
      <c r="AK20" s="63">
        <v>523488</v>
      </c>
      <c r="AL20" s="63">
        <v>468152</v>
      </c>
      <c r="AM20" s="63">
        <v>484751</v>
      </c>
      <c r="AN20" s="63">
        <v>504808</v>
      </c>
      <c r="AO20" s="63">
        <v>498397</v>
      </c>
      <c r="AP20" s="63">
        <v>492470</v>
      </c>
      <c r="AQ20" s="63">
        <v>480878</v>
      </c>
      <c r="AR20" s="63">
        <v>504567</v>
      </c>
      <c r="AS20" s="63">
        <v>522236</v>
      </c>
      <c r="AT20" s="63">
        <v>490990</v>
      </c>
      <c r="AU20" s="63">
        <v>486917</v>
      </c>
      <c r="AV20" s="63">
        <v>504690</v>
      </c>
      <c r="AW20" s="63">
        <v>518076</v>
      </c>
      <c r="AX20" s="63">
        <v>480483</v>
      </c>
      <c r="AY20" s="63">
        <v>502686</v>
      </c>
      <c r="AZ20" s="63">
        <v>514288</v>
      </c>
      <c r="BA20" s="63">
        <v>534826</v>
      </c>
      <c r="BB20" s="63">
        <v>512850</v>
      </c>
      <c r="BC20" s="63">
        <v>495101</v>
      </c>
      <c r="BD20" s="63">
        <v>523731</v>
      </c>
      <c r="BE20" s="63">
        <v>534309</v>
      </c>
      <c r="BF20" s="63">
        <v>510320</v>
      </c>
      <c r="BG20" s="63">
        <v>502132</v>
      </c>
      <c r="BH20" s="63">
        <v>492358</v>
      </c>
      <c r="BI20" s="63">
        <v>528754</v>
      </c>
      <c r="BJ20" s="63">
        <v>427346</v>
      </c>
      <c r="BK20" s="63">
        <v>458159</v>
      </c>
      <c r="BL20" s="63">
        <v>527984</v>
      </c>
      <c r="BM20" s="63">
        <v>560503</v>
      </c>
      <c r="BN20" s="63">
        <v>549229</v>
      </c>
      <c r="BO20" s="63">
        <v>597894</v>
      </c>
      <c r="BP20" s="63">
        <v>615708</v>
      </c>
      <c r="BQ20" s="2"/>
      <c r="BR20" s="59" t="s">
        <v>52</v>
      </c>
      <c r="BS20" s="55">
        <f aca="true" t="shared" si="34" ref="BS20:BS28">+C20+AK20</f>
        <v>1889426</v>
      </c>
      <c r="BT20" s="55">
        <f aca="true" t="shared" si="35" ref="BT20:BT28">+D20+AL20</f>
        <v>1070794</v>
      </c>
      <c r="BU20" s="55">
        <f aca="true" t="shared" si="36" ref="BU20:BU28">+E20+AM20</f>
        <v>1233659</v>
      </c>
      <c r="BV20" s="55">
        <f aca="true" t="shared" si="37" ref="BV20:BV28">+F20+AN20</f>
        <v>1246638</v>
      </c>
      <c r="BW20" s="55">
        <f aca="true" t="shared" si="38" ref="BW20:BW28">+G20+AO20</f>
        <v>1979198</v>
      </c>
      <c r="BX20" s="55">
        <f t="shared" si="9"/>
        <v>1217234</v>
      </c>
      <c r="BY20" s="55">
        <f t="shared" si="10"/>
        <v>1228516</v>
      </c>
      <c r="BZ20" s="55">
        <f t="shared" si="11"/>
        <v>1329901</v>
      </c>
      <c r="CA20" s="55">
        <f t="shared" si="12"/>
        <v>2068507</v>
      </c>
      <c r="CB20" s="55">
        <f t="shared" si="13"/>
        <v>1170712</v>
      </c>
      <c r="CC20" s="55">
        <f t="shared" si="14"/>
        <v>1362840</v>
      </c>
      <c r="CD20" s="55">
        <f t="shared" si="15"/>
        <v>1452314</v>
      </c>
      <c r="CE20" s="55">
        <f t="shared" si="16"/>
        <v>2187519</v>
      </c>
      <c r="CF20" s="55">
        <f t="shared" si="17"/>
        <v>1255813</v>
      </c>
      <c r="CG20" s="55">
        <f t="shared" si="18"/>
        <v>1505836</v>
      </c>
      <c r="CH20" s="55">
        <f t="shared" si="19"/>
        <v>1482294</v>
      </c>
      <c r="CI20" s="55">
        <f t="shared" si="20"/>
        <v>2275800</v>
      </c>
      <c r="CJ20" s="55">
        <f t="shared" si="21"/>
        <v>1316808</v>
      </c>
      <c r="CK20" s="55">
        <f t="shared" si="22"/>
        <v>1479241</v>
      </c>
      <c r="CL20" s="55">
        <f t="shared" si="23"/>
        <v>1482729</v>
      </c>
      <c r="CM20" s="55">
        <f t="shared" si="24"/>
        <v>2152753</v>
      </c>
      <c r="CN20" s="55">
        <f t="shared" si="25"/>
        <v>1304089</v>
      </c>
      <c r="CO20" s="55">
        <f t="shared" si="26"/>
        <v>1588484</v>
      </c>
      <c r="CP20" s="55">
        <f t="shared" si="27"/>
        <v>1342360</v>
      </c>
      <c r="CQ20" s="55">
        <f t="shared" si="28"/>
        <v>2128470</v>
      </c>
      <c r="CR20" s="55">
        <f t="shared" si="29"/>
        <v>817674</v>
      </c>
      <c r="CS20" s="55">
        <f t="shared" si="30"/>
        <v>929932</v>
      </c>
      <c r="CT20" s="55">
        <f t="shared" si="31"/>
        <v>1630240</v>
      </c>
      <c r="CU20" s="55">
        <f t="shared" si="32"/>
        <v>1973944</v>
      </c>
      <c r="CV20" s="55">
        <f t="shared" si="33"/>
        <v>1337099</v>
      </c>
      <c r="CW20" s="55">
        <v>2063515</v>
      </c>
      <c r="CX20" s="55">
        <v>2063712</v>
      </c>
      <c r="DA20" s="17"/>
    </row>
    <row r="21" spans="2:105" ht="15.75" customHeight="1" thickBot="1">
      <c r="B21" s="60" t="s">
        <v>53</v>
      </c>
      <c r="C21" s="53">
        <v>4296719</v>
      </c>
      <c r="D21" s="53">
        <v>2632116</v>
      </c>
      <c r="E21" s="53">
        <v>3006704</v>
      </c>
      <c r="F21" s="53">
        <v>3225389</v>
      </c>
      <c r="G21" s="53">
        <v>4641854</v>
      </c>
      <c r="H21" s="53">
        <v>3179043</v>
      </c>
      <c r="I21" s="53">
        <v>3162325</v>
      </c>
      <c r="J21" s="53">
        <v>3602949</v>
      </c>
      <c r="K21" s="53">
        <v>5109764</v>
      </c>
      <c r="L21" s="53">
        <v>3013131</v>
      </c>
      <c r="M21" s="53">
        <v>3529329</v>
      </c>
      <c r="N21" s="53">
        <v>3857610</v>
      </c>
      <c r="O21" s="53">
        <v>5245530</v>
      </c>
      <c r="P21" s="53">
        <v>3291650</v>
      </c>
      <c r="Q21" s="53">
        <v>3794104</v>
      </c>
      <c r="R21" s="53">
        <v>4009428</v>
      </c>
      <c r="S21" s="53">
        <v>5531994</v>
      </c>
      <c r="T21" s="53">
        <v>3521221</v>
      </c>
      <c r="U21" s="53">
        <v>4360431</v>
      </c>
      <c r="V21" s="53">
        <v>4280827</v>
      </c>
      <c r="W21" s="53">
        <v>5708694</v>
      </c>
      <c r="X21" s="53">
        <v>3880741</v>
      </c>
      <c r="Y21" s="53">
        <v>4625654</v>
      </c>
      <c r="Z21" s="53">
        <v>3325784</v>
      </c>
      <c r="AA21" s="53">
        <v>5545377</v>
      </c>
      <c r="AB21" s="53">
        <v>1560118</v>
      </c>
      <c r="AC21" s="53">
        <v>2311941</v>
      </c>
      <c r="AD21" s="53">
        <v>1357260</v>
      </c>
      <c r="AE21" s="53">
        <v>4926153</v>
      </c>
      <c r="AF21" s="53">
        <v>3049068</v>
      </c>
      <c r="AG21" s="53">
        <v>5544350</v>
      </c>
      <c r="AH21" s="53">
        <v>5768584</v>
      </c>
      <c r="AJ21" s="59" t="s">
        <v>53</v>
      </c>
      <c r="AK21" s="64">
        <v>1387400</v>
      </c>
      <c r="AL21" s="64">
        <v>1279625</v>
      </c>
      <c r="AM21" s="64">
        <v>1279233</v>
      </c>
      <c r="AN21" s="64">
        <v>1383778</v>
      </c>
      <c r="AO21" s="64">
        <v>1375677</v>
      </c>
      <c r="AP21" s="64">
        <v>1354326</v>
      </c>
      <c r="AQ21" s="64">
        <v>1309484</v>
      </c>
      <c r="AR21" s="64">
        <v>1421370</v>
      </c>
      <c r="AS21" s="64">
        <v>1449727</v>
      </c>
      <c r="AT21" s="64">
        <v>1350059</v>
      </c>
      <c r="AU21" s="64">
        <v>1332985</v>
      </c>
      <c r="AV21" s="64">
        <v>1411099</v>
      </c>
      <c r="AW21" s="64">
        <v>1413317</v>
      </c>
      <c r="AX21" s="64">
        <v>1307993</v>
      </c>
      <c r="AY21" s="64">
        <v>1363642</v>
      </c>
      <c r="AZ21" s="64">
        <v>1445557</v>
      </c>
      <c r="BA21" s="64">
        <v>1445366</v>
      </c>
      <c r="BB21" s="64">
        <v>1390877</v>
      </c>
      <c r="BC21" s="64">
        <v>1403861</v>
      </c>
      <c r="BD21" s="64">
        <v>1444535</v>
      </c>
      <c r="BE21" s="64">
        <v>1437556</v>
      </c>
      <c r="BF21" s="64">
        <v>1412037</v>
      </c>
      <c r="BG21" s="64">
        <v>1415932</v>
      </c>
      <c r="BH21" s="64">
        <v>1121320</v>
      </c>
      <c r="BI21" s="64">
        <v>1429469</v>
      </c>
      <c r="BJ21" s="64">
        <v>1094673</v>
      </c>
      <c r="BK21" s="64">
        <v>1223556</v>
      </c>
      <c r="BL21" s="64">
        <v>454883</v>
      </c>
      <c r="BM21" s="64">
        <v>1407288</v>
      </c>
      <c r="BN21" s="64">
        <v>1423045</v>
      </c>
      <c r="BO21" s="64">
        <v>1500434</v>
      </c>
      <c r="BP21" s="64">
        <v>1528935</v>
      </c>
      <c r="BQ21" s="2"/>
      <c r="BR21" s="60" t="s">
        <v>53</v>
      </c>
      <c r="BS21" s="53">
        <f t="shared" si="34"/>
        <v>5684119</v>
      </c>
      <c r="BT21" s="53">
        <f t="shared" si="35"/>
        <v>3911741</v>
      </c>
      <c r="BU21" s="53">
        <f t="shared" si="36"/>
        <v>4285937</v>
      </c>
      <c r="BV21" s="53">
        <f t="shared" si="37"/>
        <v>4609167</v>
      </c>
      <c r="BW21" s="53">
        <f t="shared" si="38"/>
        <v>6017531</v>
      </c>
      <c r="BX21" s="53">
        <f t="shared" si="9"/>
        <v>4533369</v>
      </c>
      <c r="BY21" s="53">
        <f t="shared" si="10"/>
        <v>4471809</v>
      </c>
      <c r="BZ21" s="53">
        <f t="shared" si="11"/>
        <v>5024319</v>
      </c>
      <c r="CA21" s="53">
        <f t="shared" si="12"/>
        <v>6559491</v>
      </c>
      <c r="CB21" s="53">
        <f t="shared" si="13"/>
        <v>4363190</v>
      </c>
      <c r="CC21" s="53">
        <f t="shared" si="14"/>
        <v>4862314</v>
      </c>
      <c r="CD21" s="53">
        <f t="shared" si="15"/>
        <v>5268709</v>
      </c>
      <c r="CE21" s="53">
        <f t="shared" si="16"/>
        <v>6658847</v>
      </c>
      <c r="CF21" s="53">
        <f t="shared" si="17"/>
        <v>4599643</v>
      </c>
      <c r="CG21" s="53">
        <f t="shared" si="18"/>
        <v>5157746</v>
      </c>
      <c r="CH21" s="53">
        <f t="shared" si="19"/>
        <v>5454985</v>
      </c>
      <c r="CI21" s="53">
        <f t="shared" si="20"/>
        <v>6977360</v>
      </c>
      <c r="CJ21" s="53">
        <f t="shared" si="21"/>
        <v>4912098</v>
      </c>
      <c r="CK21" s="53">
        <f t="shared" si="22"/>
        <v>5764292</v>
      </c>
      <c r="CL21" s="53">
        <f t="shared" si="23"/>
        <v>5725362</v>
      </c>
      <c r="CM21" s="53">
        <f t="shared" si="24"/>
        <v>7146250</v>
      </c>
      <c r="CN21" s="53">
        <f t="shared" si="25"/>
        <v>5292778</v>
      </c>
      <c r="CO21" s="53">
        <f t="shared" si="26"/>
        <v>6041586</v>
      </c>
      <c r="CP21" s="53">
        <f t="shared" si="27"/>
        <v>4447104</v>
      </c>
      <c r="CQ21" s="53">
        <f t="shared" si="28"/>
        <v>6974846</v>
      </c>
      <c r="CR21" s="53">
        <f t="shared" si="29"/>
        <v>2654791</v>
      </c>
      <c r="CS21" s="53">
        <f t="shared" si="30"/>
        <v>3535497</v>
      </c>
      <c r="CT21" s="53">
        <f t="shared" si="31"/>
        <v>1812143</v>
      </c>
      <c r="CU21" s="53">
        <f t="shared" si="32"/>
        <v>6333441</v>
      </c>
      <c r="CV21" s="53">
        <f t="shared" si="33"/>
        <v>4472113</v>
      </c>
      <c r="CW21" s="53">
        <v>7044784</v>
      </c>
      <c r="CX21" s="53">
        <v>7297519</v>
      </c>
      <c r="DA21" s="17"/>
    </row>
    <row r="22" spans="2:105" ht="15.75" thickBot="1">
      <c r="B22" s="59" t="s">
        <v>15</v>
      </c>
      <c r="C22" s="55">
        <v>705775</v>
      </c>
      <c r="D22" s="55">
        <v>331459</v>
      </c>
      <c r="E22" s="55">
        <v>408560</v>
      </c>
      <c r="F22" s="55">
        <v>401345</v>
      </c>
      <c r="G22" s="55">
        <v>717320</v>
      </c>
      <c r="H22" s="55">
        <v>386185</v>
      </c>
      <c r="I22" s="55">
        <v>389902</v>
      </c>
      <c r="J22" s="55">
        <v>424969</v>
      </c>
      <c r="K22" s="55">
        <v>803988</v>
      </c>
      <c r="L22" s="55">
        <v>333218</v>
      </c>
      <c r="M22" s="55">
        <v>530627</v>
      </c>
      <c r="N22" s="55">
        <v>580439</v>
      </c>
      <c r="O22" s="55">
        <v>967621</v>
      </c>
      <c r="P22" s="55">
        <v>479274</v>
      </c>
      <c r="Q22" s="55">
        <v>603239</v>
      </c>
      <c r="R22" s="55">
        <v>612069</v>
      </c>
      <c r="S22" s="55">
        <v>1046465</v>
      </c>
      <c r="T22" s="55">
        <v>520760</v>
      </c>
      <c r="U22" s="55">
        <v>640486</v>
      </c>
      <c r="V22" s="55">
        <v>647925</v>
      </c>
      <c r="W22" s="55">
        <v>1072986</v>
      </c>
      <c r="X22" s="55">
        <v>574177</v>
      </c>
      <c r="Y22" s="55">
        <v>758905</v>
      </c>
      <c r="Z22" s="55">
        <v>586019</v>
      </c>
      <c r="AA22" s="55">
        <v>1048628</v>
      </c>
      <c r="AB22" s="55">
        <v>210831</v>
      </c>
      <c r="AC22" s="55">
        <v>336079</v>
      </c>
      <c r="AD22" s="55">
        <v>827939</v>
      </c>
      <c r="AE22" s="55">
        <v>985202</v>
      </c>
      <c r="AF22" s="55">
        <v>554638</v>
      </c>
      <c r="AG22" s="55">
        <v>1001991</v>
      </c>
      <c r="AH22" s="55">
        <v>944727</v>
      </c>
      <c r="AJ22" s="60" t="s">
        <v>15</v>
      </c>
      <c r="AK22" s="63">
        <v>200142</v>
      </c>
      <c r="AL22" s="63">
        <v>181083</v>
      </c>
      <c r="AM22" s="63">
        <v>185756</v>
      </c>
      <c r="AN22" s="63">
        <v>191346</v>
      </c>
      <c r="AO22" s="63">
        <v>186002</v>
      </c>
      <c r="AP22" s="63">
        <v>178647</v>
      </c>
      <c r="AQ22" s="63">
        <v>177001</v>
      </c>
      <c r="AR22" s="63">
        <v>182674</v>
      </c>
      <c r="AS22" s="63">
        <v>191926</v>
      </c>
      <c r="AT22" s="63">
        <v>170552</v>
      </c>
      <c r="AU22" s="63">
        <v>185681</v>
      </c>
      <c r="AV22" s="63">
        <v>191124</v>
      </c>
      <c r="AW22" s="63">
        <v>196574</v>
      </c>
      <c r="AX22" s="63">
        <v>185628</v>
      </c>
      <c r="AY22" s="63">
        <v>196896</v>
      </c>
      <c r="AZ22" s="63">
        <v>206630</v>
      </c>
      <c r="BA22" s="63">
        <v>211628</v>
      </c>
      <c r="BB22" s="63">
        <v>207346</v>
      </c>
      <c r="BC22" s="63">
        <v>193285</v>
      </c>
      <c r="BD22" s="63">
        <v>208515</v>
      </c>
      <c r="BE22" s="63">
        <v>209585</v>
      </c>
      <c r="BF22" s="63">
        <v>205493</v>
      </c>
      <c r="BG22" s="63">
        <v>207858</v>
      </c>
      <c r="BH22" s="63">
        <v>189065</v>
      </c>
      <c r="BI22" s="63">
        <v>201249</v>
      </c>
      <c r="BJ22" s="63">
        <v>144708</v>
      </c>
      <c r="BK22" s="63">
        <v>162396</v>
      </c>
      <c r="BL22" s="63">
        <v>200791</v>
      </c>
      <c r="BM22" s="63">
        <v>209721</v>
      </c>
      <c r="BN22" s="63">
        <v>204428</v>
      </c>
      <c r="BO22" s="63">
        <v>210446</v>
      </c>
      <c r="BP22" s="63">
        <v>215331</v>
      </c>
      <c r="BQ22" s="2"/>
      <c r="BR22" s="59" t="s">
        <v>15</v>
      </c>
      <c r="BS22" s="55">
        <f t="shared" si="34"/>
        <v>905917</v>
      </c>
      <c r="BT22" s="55">
        <f t="shared" si="35"/>
        <v>512542</v>
      </c>
      <c r="BU22" s="55">
        <f t="shared" si="36"/>
        <v>594316</v>
      </c>
      <c r="BV22" s="55">
        <f t="shared" si="37"/>
        <v>592691</v>
      </c>
      <c r="BW22" s="55">
        <f t="shared" si="38"/>
        <v>903322</v>
      </c>
      <c r="BX22" s="55">
        <f t="shared" si="9"/>
        <v>564832</v>
      </c>
      <c r="BY22" s="55">
        <f t="shared" si="10"/>
        <v>566903</v>
      </c>
      <c r="BZ22" s="55">
        <f t="shared" si="11"/>
        <v>607643</v>
      </c>
      <c r="CA22" s="55">
        <f t="shared" si="12"/>
        <v>995914</v>
      </c>
      <c r="CB22" s="55">
        <f t="shared" si="13"/>
        <v>503770</v>
      </c>
      <c r="CC22" s="55">
        <f t="shared" si="14"/>
        <v>716308</v>
      </c>
      <c r="CD22" s="55">
        <f t="shared" si="15"/>
        <v>771563</v>
      </c>
      <c r="CE22" s="55">
        <f t="shared" si="16"/>
        <v>1164195</v>
      </c>
      <c r="CF22" s="55">
        <f t="shared" si="17"/>
        <v>664902</v>
      </c>
      <c r="CG22" s="55">
        <f t="shared" si="18"/>
        <v>800135</v>
      </c>
      <c r="CH22" s="55">
        <f t="shared" si="19"/>
        <v>818699</v>
      </c>
      <c r="CI22" s="55">
        <f t="shared" si="20"/>
        <v>1258093</v>
      </c>
      <c r="CJ22" s="55">
        <f t="shared" si="21"/>
        <v>728106</v>
      </c>
      <c r="CK22" s="55">
        <f t="shared" si="22"/>
        <v>833771</v>
      </c>
      <c r="CL22" s="55">
        <f t="shared" si="23"/>
        <v>856440</v>
      </c>
      <c r="CM22" s="55">
        <f t="shared" si="24"/>
        <v>1282571</v>
      </c>
      <c r="CN22" s="55">
        <f t="shared" si="25"/>
        <v>779670</v>
      </c>
      <c r="CO22" s="55">
        <f t="shared" si="26"/>
        <v>966763</v>
      </c>
      <c r="CP22" s="55">
        <f t="shared" si="27"/>
        <v>775084</v>
      </c>
      <c r="CQ22" s="55">
        <f t="shared" si="28"/>
        <v>1249877</v>
      </c>
      <c r="CR22" s="55">
        <f t="shared" si="29"/>
        <v>355539</v>
      </c>
      <c r="CS22" s="55">
        <f t="shared" si="30"/>
        <v>498475</v>
      </c>
      <c r="CT22" s="55">
        <f t="shared" si="31"/>
        <v>1028730</v>
      </c>
      <c r="CU22" s="55">
        <f t="shared" si="32"/>
        <v>1194923</v>
      </c>
      <c r="CV22" s="55">
        <f t="shared" si="33"/>
        <v>759066</v>
      </c>
      <c r="CW22" s="55">
        <v>1212437</v>
      </c>
      <c r="CX22" s="55">
        <v>1160058</v>
      </c>
      <c r="DA22" s="17"/>
    </row>
    <row r="23" spans="2:105" ht="15.75" customHeight="1" thickBot="1">
      <c r="B23" s="60" t="s">
        <v>42</v>
      </c>
      <c r="C23" s="53">
        <v>14142670</v>
      </c>
      <c r="D23" s="53">
        <v>12851315</v>
      </c>
      <c r="E23" s="53">
        <v>13611527</v>
      </c>
      <c r="F23" s="53">
        <v>14659790</v>
      </c>
      <c r="G23" s="53">
        <v>15591476</v>
      </c>
      <c r="H23" s="53">
        <v>14615786</v>
      </c>
      <c r="I23" s="53">
        <v>14808632</v>
      </c>
      <c r="J23" s="53">
        <v>16210001</v>
      </c>
      <c r="K23" s="53">
        <v>17069367</v>
      </c>
      <c r="L23" s="53">
        <v>15187545</v>
      </c>
      <c r="M23" s="53">
        <v>16294856</v>
      </c>
      <c r="N23" s="53">
        <v>17400214</v>
      </c>
      <c r="O23" s="53">
        <v>17961938</v>
      </c>
      <c r="P23" s="53">
        <v>16422557</v>
      </c>
      <c r="Q23" s="53">
        <v>17296725</v>
      </c>
      <c r="R23" s="53">
        <v>18364766</v>
      </c>
      <c r="S23" s="53">
        <v>19020574</v>
      </c>
      <c r="T23" s="53">
        <v>17427093</v>
      </c>
      <c r="U23" s="53">
        <v>17997997</v>
      </c>
      <c r="V23" s="53">
        <v>19061474</v>
      </c>
      <c r="W23" s="53">
        <v>19728214</v>
      </c>
      <c r="X23" s="53">
        <v>18204220</v>
      </c>
      <c r="Y23" s="53">
        <v>19147988</v>
      </c>
      <c r="Z23" s="53">
        <v>16810483</v>
      </c>
      <c r="AA23" s="53">
        <v>17777385</v>
      </c>
      <c r="AB23" s="53">
        <v>9122869</v>
      </c>
      <c r="AC23" s="53">
        <v>12848487</v>
      </c>
      <c r="AD23" s="53">
        <v>19321160</v>
      </c>
      <c r="AE23" s="53">
        <v>18540333</v>
      </c>
      <c r="AF23" s="53">
        <v>16047926</v>
      </c>
      <c r="AG23" s="53">
        <v>22440368</v>
      </c>
      <c r="AH23" s="53">
        <v>24424908</v>
      </c>
      <c r="AJ23" s="65" t="s">
        <v>42</v>
      </c>
      <c r="AK23" s="66">
        <v>2779085</v>
      </c>
      <c r="AL23" s="66">
        <v>2602700</v>
      </c>
      <c r="AM23" s="66">
        <v>2374594</v>
      </c>
      <c r="AN23" s="66">
        <v>2629998</v>
      </c>
      <c r="AO23" s="66">
        <v>2844588</v>
      </c>
      <c r="AP23" s="66">
        <v>2668049</v>
      </c>
      <c r="AQ23" s="66">
        <v>2462528</v>
      </c>
      <c r="AR23" s="66">
        <v>2696821</v>
      </c>
      <c r="AS23" s="66">
        <v>2923826</v>
      </c>
      <c r="AT23" s="66">
        <v>2797217</v>
      </c>
      <c r="AU23" s="66">
        <v>2665574</v>
      </c>
      <c r="AV23" s="66">
        <v>2815558</v>
      </c>
      <c r="AW23" s="66">
        <v>3043880</v>
      </c>
      <c r="AX23" s="66">
        <v>2728012</v>
      </c>
      <c r="AY23" s="66">
        <v>2649179</v>
      </c>
      <c r="AZ23" s="66">
        <v>2897646</v>
      </c>
      <c r="BA23" s="66">
        <v>3099148</v>
      </c>
      <c r="BB23" s="66">
        <v>2970196</v>
      </c>
      <c r="BC23" s="66">
        <v>2666814</v>
      </c>
      <c r="BD23" s="66">
        <v>2996563</v>
      </c>
      <c r="BE23" s="66">
        <v>3158714</v>
      </c>
      <c r="BF23" s="66">
        <v>2937592</v>
      </c>
      <c r="BG23" s="66">
        <v>2783163</v>
      </c>
      <c r="BH23" s="66">
        <v>2533612</v>
      </c>
      <c r="BI23" s="66">
        <v>2878149</v>
      </c>
      <c r="BJ23" s="66">
        <v>2165882</v>
      </c>
      <c r="BK23" s="66">
        <v>2264250</v>
      </c>
      <c r="BL23" s="66">
        <v>2814394</v>
      </c>
      <c r="BM23" s="66">
        <v>3015535</v>
      </c>
      <c r="BN23" s="66">
        <v>2826528</v>
      </c>
      <c r="BO23" s="66">
        <v>2908077</v>
      </c>
      <c r="BP23" s="66">
        <v>3192337</v>
      </c>
      <c r="BQ23" s="2"/>
      <c r="BR23" s="60" t="s">
        <v>42</v>
      </c>
      <c r="BS23" s="53">
        <f t="shared" si="34"/>
        <v>16921755</v>
      </c>
      <c r="BT23" s="53">
        <f t="shared" si="35"/>
        <v>15454015</v>
      </c>
      <c r="BU23" s="53">
        <f t="shared" si="36"/>
        <v>15986121</v>
      </c>
      <c r="BV23" s="53">
        <f t="shared" si="37"/>
        <v>17289788</v>
      </c>
      <c r="BW23" s="53">
        <f t="shared" si="38"/>
        <v>18436064</v>
      </c>
      <c r="BX23" s="53">
        <f t="shared" si="9"/>
        <v>17283835</v>
      </c>
      <c r="BY23" s="53">
        <f t="shared" si="10"/>
        <v>17271160</v>
      </c>
      <c r="BZ23" s="53">
        <f t="shared" si="11"/>
        <v>18906822</v>
      </c>
      <c r="CA23" s="53">
        <f t="shared" si="12"/>
        <v>19993193</v>
      </c>
      <c r="CB23" s="53">
        <f t="shared" si="13"/>
        <v>17984762</v>
      </c>
      <c r="CC23" s="53">
        <f t="shared" si="14"/>
        <v>18960430</v>
      </c>
      <c r="CD23" s="53">
        <f t="shared" si="15"/>
        <v>20215772</v>
      </c>
      <c r="CE23" s="53">
        <f t="shared" si="16"/>
        <v>21005818</v>
      </c>
      <c r="CF23" s="53">
        <f t="shared" si="17"/>
        <v>19150569</v>
      </c>
      <c r="CG23" s="53">
        <f t="shared" si="18"/>
        <v>19945904</v>
      </c>
      <c r="CH23" s="53">
        <f t="shared" si="19"/>
        <v>21262412</v>
      </c>
      <c r="CI23" s="53">
        <f t="shared" si="20"/>
        <v>22119722</v>
      </c>
      <c r="CJ23" s="53">
        <f t="shared" si="21"/>
        <v>20397289</v>
      </c>
      <c r="CK23" s="53">
        <f t="shared" si="22"/>
        <v>20664811</v>
      </c>
      <c r="CL23" s="53">
        <f t="shared" si="23"/>
        <v>22058037</v>
      </c>
      <c r="CM23" s="53">
        <f t="shared" si="24"/>
        <v>22886928</v>
      </c>
      <c r="CN23" s="53">
        <f t="shared" si="25"/>
        <v>21141812</v>
      </c>
      <c r="CO23" s="53">
        <f t="shared" si="26"/>
        <v>21931151</v>
      </c>
      <c r="CP23" s="53">
        <f t="shared" si="27"/>
        <v>19344095</v>
      </c>
      <c r="CQ23" s="53">
        <f t="shared" si="28"/>
        <v>20655534</v>
      </c>
      <c r="CR23" s="53">
        <f t="shared" si="29"/>
        <v>11288751</v>
      </c>
      <c r="CS23" s="53">
        <f t="shared" si="30"/>
        <v>15112737</v>
      </c>
      <c r="CT23" s="53">
        <f t="shared" si="31"/>
        <v>22135554</v>
      </c>
      <c r="CU23" s="53">
        <f t="shared" si="32"/>
        <v>21555868</v>
      </c>
      <c r="CV23" s="53">
        <f t="shared" si="33"/>
        <v>18874454</v>
      </c>
      <c r="CW23" s="53">
        <v>25348445</v>
      </c>
      <c r="CX23" s="53">
        <v>27617245</v>
      </c>
      <c r="DA23" s="17"/>
    </row>
    <row r="24" spans="2:105" ht="15.75" thickBot="1">
      <c r="B24" s="59" t="s">
        <v>54</v>
      </c>
      <c r="C24" s="55">
        <v>5461434</v>
      </c>
      <c r="D24" s="55">
        <v>4080806</v>
      </c>
      <c r="E24" s="55">
        <v>4477771</v>
      </c>
      <c r="F24" s="55">
        <v>4719181</v>
      </c>
      <c r="G24" s="55">
        <v>6045608</v>
      </c>
      <c r="H24" s="55">
        <v>4767171</v>
      </c>
      <c r="I24" s="55">
        <v>4850036</v>
      </c>
      <c r="J24" s="55">
        <v>5228551</v>
      </c>
      <c r="K24" s="55">
        <v>6831329</v>
      </c>
      <c r="L24" s="55">
        <v>5079395</v>
      </c>
      <c r="M24" s="55">
        <v>5550696</v>
      </c>
      <c r="N24" s="55">
        <v>5803798</v>
      </c>
      <c r="O24" s="55">
        <v>6939065</v>
      </c>
      <c r="P24" s="55">
        <v>5399034</v>
      </c>
      <c r="Q24" s="55">
        <v>5873203</v>
      </c>
      <c r="R24" s="55">
        <v>6139191</v>
      </c>
      <c r="S24" s="55">
        <v>7366825</v>
      </c>
      <c r="T24" s="55">
        <v>5716467</v>
      </c>
      <c r="U24" s="55">
        <v>6145902</v>
      </c>
      <c r="V24" s="55">
        <v>6226601</v>
      </c>
      <c r="W24" s="55">
        <v>7479055</v>
      </c>
      <c r="X24" s="55">
        <v>5886408</v>
      </c>
      <c r="Y24" s="55">
        <v>6470791</v>
      </c>
      <c r="Z24" s="55">
        <v>6047107</v>
      </c>
      <c r="AA24" s="55">
        <v>7168123</v>
      </c>
      <c r="AB24" s="55">
        <v>3175766</v>
      </c>
      <c r="AC24" s="55">
        <v>4697055</v>
      </c>
      <c r="AD24" s="55">
        <v>6685240</v>
      </c>
      <c r="AE24" s="55">
        <v>6723233</v>
      </c>
      <c r="AF24" s="55">
        <v>5308846</v>
      </c>
      <c r="AG24" s="55">
        <v>7704250</v>
      </c>
      <c r="AH24" s="55">
        <v>7977358</v>
      </c>
      <c r="AJ24" s="60" t="s">
        <v>54</v>
      </c>
      <c r="AK24" s="63">
        <v>1759560</v>
      </c>
      <c r="AL24" s="63">
        <v>1608409</v>
      </c>
      <c r="AM24" s="63">
        <v>1479443</v>
      </c>
      <c r="AN24" s="63">
        <v>1638441</v>
      </c>
      <c r="AO24" s="63">
        <v>1739062</v>
      </c>
      <c r="AP24" s="63">
        <v>1622812</v>
      </c>
      <c r="AQ24" s="63">
        <v>1515549</v>
      </c>
      <c r="AR24" s="63">
        <v>1659936</v>
      </c>
      <c r="AS24" s="63">
        <v>1812883</v>
      </c>
      <c r="AT24" s="63">
        <v>1738818</v>
      </c>
      <c r="AU24" s="63">
        <v>1664006</v>
      </c>
      <c r="AV24" s="63">
        <v>1738322</v>
      </c>
      <c r="AW24" s="63">
        <v>1864516</v>
      </c>
      <c r="AX24" s="63">
        <v>1698576</v>
      </c>
      <c r="AY24" s="63">
        <v>1664515</v>
      </c>
      <c r="AZ24" s="63">
        <v>1819245</v>
      </c>
      <c r="BA24" s="63">
        <v>1949861</v>
      </c>
      <c r="BB24" s="63">
        <v>1837086</v>
      </c>
      <c r="BC24" s="63">
        <v>1670057</v>
      </c>
      <c r="BD24" s="63">
        <v>1854178</v>
      </c>
      <c r="BE24" s="63">
        <v>1936923</v>
      </c>
      <c r="BF24" s="63">
        <v>1792251</v>
      </c>
      <c r="BG24" s="63">
        <v>1709177</v>
      </c>
      <c r="BH24" s="63">
        <v>1768924</v>
      </c>
      <c r="BI24" s="63">
        <v>1872741</v>
      </c>
      <c r="BJ24" s="63">
        <v>1249870</v>
      </c>
      <c r="BK24" s="63">
        <v>1405173</v>
      </c>
      <c r="BL24" s="63">
        <v>1691328</v>
      </c>
      <c r="BM24" s="63">
        <v>1786026</v>
      </c>
      <c r="BN24" s="63">
        <v>1654679</v>
      </c>
      <c r="BO24" s="63">
        <v>1738952</v>
      </c>
      <c r="BP24" s="63">
        <v>1879479</v>
      </c>
      <c r="BQ24" s="2"/>
      <c r="BR24" s="59" t="s">
        <v>54</v>
      </c>
      <c r="BS24" s="55">
        <f t="shared" si="34"/>
        <v>7220994</v>
      </c>
      <c r="BT24" s="55">
        <f t="shared" si="35"/>
        <v>5689215</v>
      </c>
      <c r="BU24" s="55">
        <f t="shared" si="36"/>
        <v>5957214</v>
      </c>
      <c r="BV24" s="55">
        <f t="shared" si="37"/>
        <v>6357622</v>
      </c>
      <c r="BW24" s="55">
        <f t="shared" si="38"/>
        <v>7784670</v>
      </c>
      <c r="BX24" s="55">
        <f t="shared" si="9"/>
        <v>6389983</v>
      </c>
      <c r="BY24" s="55">
        <f t="shared" si="10"/>
        <v>6365585</v>
      </c>
      <c r="BZ24" s="55">
        <f t="shared" si="11"/>
        <v>6888487</v>
      </c>
      <c r="CA24" s="55">
        <f t="shared" si="12"/>
        <v>8644212</v>
      </c>
      <c r="CB24" s="55">
        <f t="shared" si="13"/>
        <v>6818213</v>
      </c>
      <c r="CC24" s="55">
        <f t="shared" si="14"/>
        <v>7214702</v>
      </c>
      <c r="CD24" s="55">
        <f t="shared" si="15"/>
        <v>7542120</v>
      </c>
      <c r="CE24" s="55">
        <f t="shared" si="16"/>
        <v>8803581</v>
      </c>
      <c r="CF24" s="55">
        <f t="shared" si="17"/>
        <v>7097610</v>
      </c>
      <c r="CG24" s="55">
        <f t="shared" si="18"/>
        <v>7537718</v>
      </c>
      <c r="CH24" s="55">
        <f t="shared" si="19"/>
        <v>7958436</v>
      </c>
      <c r="CI24" s="55">
        <f t="shared" si="20"/>
        <v>9316686</v>
      </c>
      <c r="CJ24" s="55">
        <f t="shared" si="21"/>
        <v>7553553</v>
      </c>
      <c r="CK24" s="55">
        <f t="shared" si="22"/>
        <v>7815959</v>
      </c>
      <c r="CL24" s="55">
        <f t="shared" si="23"/>
        <v>8080779</v>
      </c>
      <c r="CM24" s="55">
        <f t="shared" si="24"/>
        <v>9415978</v>
      </c>
      <c r="CN24" s="55">
        <f t="shared" si="25"/>
        <v>7678659</v>
      </c>
      <c r="CO24" s="55">
        <f t="shared" si="26"/>
        <v>8179968</v>
      </c>
      <c r="CP24" s="55">
        <f t="shared" si="27"/>
        <v>7816031</v>
      </c>
      <c r="CQ24" s="55">
        <f t="shared" si="28"/>
        <v>9040864</v>
      </c>
      <c r="CR24" s="55">
        <f t="shared" si="29"/>
        <v>4425636</v>
      </c>
      <c r="CS24" s="55">
        <f t="shared" si="30"/>
        <v>6102228</v>
      </c>
      <c r="CT24" s="55">
        <f t="shared" si="31"/>
        <v>8376568</v>
      </c>
      <c r="CU24" s="55">
        <f t="shared" si="32"/>
        <v>8509259</v>
      </c>
      <c r="CV24" s="55">
        <f t="shared" si="33"/>
        <v>6963525</v>
      </c>
      <c r="CW24" s="55">
        <v>9443202</v>
      </c>
      <c r="CX24" s="55">
        <v>9856837</v>
      </c>
      <c r="DA24" s="17"/>
    </row>
    <row r="25" spans="2:105" ht="15.75" thickBot="1">
      <c r="B25" s="60" t="s">
        <v>55</v>
      </c>
      <c r="C25" s="53">
        <v>2802674</v>
      </c>
      <c r="D25" s="53">
        <v>1651996</v>
      </c>
      <c r="E25" s="53">
        <v>1844455</v>
      </c>
      <c r="F25" s="53">
        <v>1984161</v>
      </c>
      <c r="G25" s="53">
        <v>3154680</v>
      </c>
      <c r="H25" s="53">
        <v>1932468</v>
      </c>
      <c r="I25" s="53">
        <v>2031226</v>
      </c>
      <c r="J25" s="53">
        <v>2261148</v>
      </c>
      <c r="K25" s="53">
        <v>3623532</v>
      </c>
      <c r="L25" s="53">
        <v>2094662</v>
      </c>
      <c r="M25" s="53">
        <v>2350882</v>
      </c>
      <c r="N25" s="53">
        <v>2529901</v>
      </c>
      <c r="O25" s="53">
        <v>3701213</v>
      </c>
      <c r="P25" s="53">
        <v>2298472</v>
      </c>
      <c r="Q25" s="53">
        <v>2535262</v>
      </c>
      <c r="R25" s="53">
        <v>2639202</v>
      </c>
      <c r="S25" s="53">
        <v>3870821</v>
      </c>
      <c r="T25" s="53">
        <v>2355443</v>
      </c>
      <c r="U25" s="53">
        <v>2681603</v>
      </c>
      <c r="V25" s="53">
        <v>2737686</v>
      </c>
      <c r="W25" s="53">
        <v>3969570</v>
      </c>
      <c r="X25" s="53">
        <v>2540052</v>
      </c>
      <c r="Y25" s="53">
        <v>2897796</v>
      </c>
      <c r="Z25" s="53">
        <v>2765803</v>
      </c>
      <c r="AA25" s="53">
        <v>3998764</v>
      </c>
      <c r="AB25" s="53">
        <v>1639052</v>
      </c>
      <c r="AC25" s="53">
        <v>2348361</v>
      </c>
      <c r="AD25" s="53">
        <v>3118902</v>
      </c>
      <c r="AE25" s="53">
        <v>3823182</v>
      </c>
      <c r="AF25" s="53">
        <v>2914809</v>
      </c>
      <c r="AG25" s="53">
        <v>4374861</v>
      </c>
      <c r="AH25" s="53">
        <v>4347962</v>
      </c>
      <c r="AJ25" s="65" t="s">
        <v>55</v>
      </c>
      <c r="AK25" s="66">
        <v>1112611</v>
      </c>
      <c r="AL25" s="66">
        <v>1037385</v>
      </c>
      <c r="AM25" s="66">
        <v>1011523</v>
      </c>
      <c r="AN25" s="66">
        <v>1074753</v>
      </c>
      <c r="AO25" s="66">
        <v>1142601</v>
      </c>
      <c r="AP25" s="66">
        <v>1083117</v>
      </c>
      <c r="AQ25" s="66">
        <v>1099600</v>
      </c>
      <c r="AR25" s="66">
        <v>1163172</v>
      </c>
      <c r="AS25" s="66">
        <v>1205447</v>
      </c>
      <c r="AT25" s="66">
        <v>1170964</v>
      </c>
      <c r="AU25" s="66">
        <v>1122820</v>
      </c>
      <c r="AV25" s="66">
        <v>1125124</v>
      </c>
      <c r="AW25" s="66">
        <v>1204216</v>
      </c>
      <c r="AX25" s="66">
        <v>1130049</v>
      </c>
      <c r="AY25" s="66">
        <v>1136083</v>
      </c>
      <c r="AZ25" s="66">
        <v>1203298</v>
      </c>
      <c r="BA25" s="66">
        <v>1255021</v>
      </c>
      <c r="BB25" s="66">
        <v>1201759</v>
      </c>
      <c r="BC25" s="66">
        <v>1146318</v>
      </c>
      <c r="BD25" s="66">
        <v>1226370</v>
      </c>
      <c r="BE25" s="66">
        <v>1348387</v>
      </c>
      <c r="BF25" s="66">
        <v>1288856</v>
      </c>
      <c r="BG25" s="66">
        <v>1209980</v>
      </c>
      <c r="BH25" s="66">
        <v>1247262</v>
      </c>
      <c r="BI25" s="66">
        <v>1312746</v>
      </c>
      <c r="BJ25" s="66">
        <v>1025786</v>
      </c>
      <c r="BK25" s="66">
        <v>1105935</v>
      </c>
      <c r="BL25" s="66">
        <v>1273232</v>
      </c>
      <c r="BM25" s="66">
        <v>1361923</v>
      </c>
      <c r="BN25" s="66">
        <v>1311099</v>
      </c>
      <c r="BO25" s="66">
        <v>1425304</v>
      </c>
      <c r="BP25" s="66">
        <v>1464743</v>
      </c>
      <c r="BQ25" s="2"/>
      <c r="BR25" s="60" t="s">
        <v>55</v>
      </c>
      <c r="BS25" s="53">
        <f t="shared" si="34"/>
        <v>3915285</v>
      </c>
      <c r="BT25" s="53">
        <f t="shared" si="35"/>
        <v>2689381</v>
      </c>
      <c r="BU25" s="53">
        <f t="shared" si="36"/>
        <v>2855978</v>
      </c>
      <c r="BV25" s="53">
        <f t="shared" si="37"/>
        <v>3058914</v>
      </c>
      <c r="BW25" s="53">
        <f t="shared" si="38"/>
        <v>4297281</v>
      </c>
      <c r="BX25" s="53">
        <f t="shared" si="9"/>
        <v>3015585</v>
      </c>
      <c r="BY25" s="53">
        <f t="shared" si="10"/>
        <v>3130826</v>
      </c>
      <c r="BZ25" s="53">
        <f t="shared" si="11"/>
        <v>3424320</v>
      </c>
      <c r="CA25" s="53">
        <f t="shared" si="12"/>
        <v>4828979</v>
      </c>
      <c r="CB25" s="53">
        <f t="shared" si="13"/>
        <v>3265626</v>
      </c>
      <c r="CC25" s="53">
        <f t="shared" si="14"/>
        <v>3473702</v>
      </c>
      <c r="CD25" s="53">
        <f t="shared" si="15"/>
        <v>3655025</v>
      </c>
      <c r="CE25" s="53">
        <f t="shared" si="16"/>
        <v>4905429</v>
      </c>
      <c r="CF25" s="53">
        <f t="shared" si="17"/>
        <v>3428521</v>
      </c>
      <c r="CG25" s="53">
        <f t="shared" si="18"/>
        <v>3671345</v>
      </c>
      <c r="CH25" s="53">
        <f t="shared" si="19"/>
        <v>3842500</v>
      </c>
      <c r="CI25" s="53">
        <f t="shared" si="20"/>
        <v>5125842</v>
      </c>
      <c r="CJ25" s="53">
        <f t="shared" si="21"/>
        <v>3557202</v>
      </c>
      <c r="CK25" s="53">
        <f t="shared" si="22"/>
        <v>3827921</v>
      </c>
      <c r="CL25" s="53">
        <f t="shared" si="23"/>
        <v>3964056</v>
      </c>
      <c r="CM25" s="53">
        <f t="shared" si="24"/>
        <v>5317957</v>
      </c>
      <c r="CN25" s="53">
        <f t="shared" si="25"/>
        <v>3828908</v>
      </c>
      <c r="CO25" s="53">
        <f t="shared" si="26"/>
        <v>4107776</v>
      </c>
      <c r="CP25" s="53">
        <f t="shared" si="27"/>
        <v>4013065</v>
      </c>
      <c r="CQ25" s="53">
        <f t="shared" si="28"/>
        <v>5311510</v>
      </c>
      <c r="CR25" s="53">
        <f t="shared" si="29"/>
        <v>2664838</v>
      </c>
      <c r="CS25" s="53">
        <f t="shared" si="30"/>
        <v>3454296</v>
      </c>
      <c r="CT25" s="53">
        <f t="shared" si="31"/>
        <v>4392134</v>
      </c>
      <c r="CU25" s="53">
        <f t="shared" si="32"/>
        <v>5185105</v>
      </c>
      <c r="CV25" s="53">
        <f t="shared" si="33"/>
        <v>4225908</v>
      </c>
      <c r="CW25" s="53">
        <v>5800165</v>
      </c>
      <c r="CX25" s="53">
        <v>5812705</v>
      </c>
      <c r="DA25" s="17"/>
    </row>
    <row r="26" spans="2:105" ht="15.75" thickBot="1">
      <c r="B26" s="59" t="s">
        <v>25</v>
      </c>
      <c r="C26" s="55">
        <v>3777560</v>
      </c>
      <c r="D26" s="55">
        <v>2401988</v>
      </c>
      <c r="E26" s="55">
        <v>2634916</v>
      </c>
      <c r="F26" s="55">
        <v>2906733</v>
      </c>
      <c r="G26" s="55">
        <v>4336179</v>
      </c>
      <c r="H26" s="55">
        <v>2856629</v>
      </c>
      <c r="I26" s="55">
        <v>2958588</v>
      </c>
      <c r="J26" s="55">
        <v>3320773</v>
      </c>
      <c r="K26" s="55">
        <v>4883912</v>
      </c>
      <c r="L26" s="55">
        <v>3101710</v>
      </c>
      <c r="M26" s="55">
        <v>3362049</v>
      </c>
      <c r="N26" s="55">
        <v>3638926</v>
      </c>
      <c r="O26" s="55">
        <v>4894188</v>
      </c>
      <c r="P26" s="55">
        <v>3289392</v>
      </c>
      <c r="Q26" s="55">
        <v>3530516</v>
      </c>
      <c r="R26" s="55">
        <v>3768697</v>
      </c>
      <c r="S26" s="55">
        <v>5135138</v>
      </c>
      <c r="T26" s="55">
        <v>3433365</v>
      </c>
      <c r="U26" s="55">
        <v>3689152</v>
      </c>
      <c r="V26" s="55">
        <v>3891450</v>
      </c>
      <c r="W26" s="55">
        <v>5287477</v>
      </c>
      <c r="X26" s="55">
        <v>3663549</v>
      </c>
      <c r="Y26" s="55">
        <v>3971208</v>
      </c>
      <c r="Z26" s="55">
        <v>3916187</v>
      </c>
      <c r="AA26" s="55">
        <v>5266731</v>
      </c>
      <c r="AB26" s="55">
        <v>1812149</v>
      </c>
      <c r="AC26" s="55">
        <v>3256505</v>
      </c>
      <c r="AD26" s="55">
        <v>3592958</v>
      </c>
      <c r="AE26" s="55">
        <v>4797629</v>
      </c>
      <c r="AF26" s="55">
        <v>3790341</v>
      </c>
      <c r="AG26" s="55">
        <v>5427868</v>
      </c>
      <c r="AH26" s="55">
        <v>5654665</v>
      </c>
      <c r="AJ26" s="60" t="s">
        <v>25</v>
      </c>
      <c r="AK26" s="63">
        <v>1070753</v>
      </c>
      <c r="AL26" s="63">
        <v>916853</v>
      </c>
      <c r="AM26" s="63">
        <v>900039</v>
      </c>
      <c r="AN26" s="63">
        <v>994084</v>
      </c>
      <c r="AO26" s="63">
        <v>1115107</v>
      </c>
      <c r="AP26" s="63">
        <v>962358</v>
      </c>
      <c r="AQ26" s="63">
        <v>945695</v>
      </c>
      <c r="AR26" s="63">
        <v>1036618</v>
      </c>
      <c r="AS26" s="63">
        <v>1146152</v>
      </c>
      <c r="AT26" s="63">
        <v>1020860</v>
      </c>
      <c r="AU26" s="63">
        <v>1011920</v>
      </c>
      <c r="AV26" s="63">
        <v>1093382</v>
      </c>
      <c r="AW26" s="63">
        <v>1197689</v>
      </c>
      <c r="AX26" s="63">
        <v>1042880</v>
      </c>
      <c r="AY26" s="63">
        <v>1049099</v>
      </c>
      <c r="AZ26" s="63">
        <v>1154241</v>
      </c>
      <c r="BA26" s="63">
        <v>1243893</v>
      </c>
      <c r="BB26" s="63">
        <v>1134197</v>
      </c>
      <c r="BC26" s="63">
        <v>1078499</v>
      </c>
      <c r="BD26" s="63">
        <v>1195063</v>
      </c>
      <c r="BE26" s="63">
        <v>1298726</v>
      </c>
      <c r="BF26" s="63">
        <v>1173306</v>
      </c>
      <c r="BG26" s="63">
        <v>1140309</v>
      </c>
      <c r="BH26" s="63">
        <v>1174117</v>
      </c>
      <c r="BI26" s="63">
        <v>1288264</v>
      </c>
      <c r="BJ26" s="63">
        <v>810280</v>
      </c>
      <c r="BK26" s="63">
        <v>938092</v>
      </c>
      <c r="BL26" s="63">
        <v>1058508</v>
      </c>
      <c r="BM26" s="63">
        <v>1197258</v>
      </c>
      <c r="BN26" s="63">
        <v>1076303</v>
      </c>
      <c r="BO26" s="63">
        <v>1131825</v>
      </c>
      <c r="BP26" s="63">
        <v>1211442</v>
      </c>
      <c r="BQ26" s="2"/>
      <c r="BR26" s="59" t="s">
        <v>25</v>
      </c>
      <c r="BS26" s="55">
        <f t="shared" si="34"/>
        <v>4848313</v>
      </c>
      <c r="BT26" s="55">
        <f t="shared" si="35"/>
        <v>3318841</v>
      </c>
      <c r="BU26" s="55">
        <f t="shared" si="36"/>
        <v>3534955</v>
      </c>
      <c r="BV26" s="55">
        <f t="shared" si="37"/>
        <v>3900817</v>
      </c>
      <c r="BW26" s="55">
        <f t="shared" si="38"/>
        <v>5451286</v>
      </c>
      <c r="BX26" s="55">
        <f t="shared" si="9"/>
        <v>3818987</v>
      </c>
      <c r="BY26" s="55">
        <f t="shared" si="10"/>
        <v>3904283</v>
      </c>
      <c r="BZ26" s="55">
        <f t="shared" si="11"/>
        <v>4357391</v>
      </c>
      <c r="CA26" s="55">
        <f t="shared" si="12"/>
        <v>6030064</v>
      </c>
      <c r="CB26" s="55">
        <f t="shared" si="13"/>
        <v>4122570</v>
      </c>
      <c r="CC26" s="55">
        <f t="shared" si="14"/>
        <v>4373969</v>
      </c>
      <c r="CD26" s="55">
        <f t="shared" si="15"/>
        <v>4732308</v>
      </c>
      <c r="CE26" s="55">
        <f t="shared" si="16"/>
        <v>6091877</v>
      </c>
      <c r="CF26" s="55">
        <f t="shared" si="17"/>
        <v>4332272</v>
      </c>
      <c r="CG26" s="55">
        <f t="shared" si="18"/>
        <v>4579615</v>
      </c>
      <c r="CH26" s="55">
        <f t="shared" si="19"/>
        <v>4922938</v>
      </c>
      <c r="CI26" s="55">
        <f t="shared" si="20"/>
        <v>6379031</v>
      </c>
      <c r="CJ26" s="55">
        <f t="shared" si="21"/>
        <v>4567562</v>
      </c>
      <c r="CK26" s="55">
        <f t="shared" si="22"/>
        <v>4767651</v>
      </c>
      <c r="CL26" s="55">
        <f t="shared" si="23"/>
        <v>5086513</v>
      </c>
      <c r="CM26" s="55">
        <f t="shared" si="24"/>
        <v>6586203</v>
      </c>
      <c r="CN26" s="55">
        <f t="shared" si="25"/>
        <v>4836855</v>
      </c>
      <c r="CO26" s="55">
        <f t="shared" si="26"/>
        <v>5111517</v>
      </c>
      <c r="CP26" s="55">
        <f t="shared" si="27"/>
        <v>5090304</v>
      </c>
      <c r="CQ26" s="55">
        <f t="shared" si="28"/>
        <v>6554995</v>
      </c>
      <c r="CR26" s="55">
        <f t="shared" si="29"/>
        <v>2622429</v>
      </c>
      <c r="CS26" s="55">
        <f t="shared" si="30"/>
        <v>4194597</v>
      </c>
      <c r="CT26" s="55">
        <f t="shared" si="31"/>
        <v>4651466</v>
      </c>
      <c r="CU26" s="55">
        <f t="shared" si="32"/>
        <v>5994887</v>
      </c>
      <c r="CV26" s="55">
        <f t="shared" si="33"/>
        <v>4866644</v>
      </c>
      <c r="CW26" s="55">
        <v>6559693</v>
      </c>
      <c r="CX26" s="55">
        <v>6866107</v>
      </c>
      <c r="DA26" s="17"/>
    </row>
    <row r="27" spans="2:105" ht="15.75" thickBot="1">
      <c r="B27" s="60" t="s">
        <v>56</v>
      </c>
      <c r="C27" s="53">
        <v>1489205</v>
      </c>
      <c r="D27" s="53">
        <v>887632</v>
      </c>
      <c r="E27" s="53">
        <v>967756</v>
      </c>
      <c r="F27" s="53">
        <v>1050510</v>
      </c>
      <c r="G27" s="53">
        <v>1703025</v>
      </c>
      <c r="H27" s="53">
        <v>1040927</v>
      </c>
      <c r="I27" s="53">
        <v>1144688</v>
      </c>
      <c r="J27" s="53">
        <v>1200708</v>
      </c>
      <c r="K27" s="53">
        <v>1961147</v>
      </c>
      <c r="L27" s="53">
        <v>1103225</v>
      </c>
      <c r="M27" s="53">
        <v>1218641</v>
      </c>
      <c r="N27" s="53">
        <v>1325898</v>
      </c>
      <c r="O27" s="53">
        <v>1960175</v>
      </c>
      <c r="P27" s="53">
        <v>1197399</v>
      </c>
      <c r="Q27" s="53">
        <v>1282245</v>
      </c>
      <c r="R27" s="53">
        <v>1360363</v>
      </c>
      <c r="S27" s="53">
        <v>2055984</v>
      </c>
      <c r="T27" s="53">
        <v>1248494</v>
      </c>
      <c r="U27" s="53">
        <v>1360951</v>
      </c>
      <c r="V27" s="53">
        <v>1412959</v>
      </c>
      <c r="W27" s="53">
        <v>2081663</v>
      </c>
      <c r="X27" s="53">
        <v>1318909</v>
      </c>
      <c r="Y27" s="53">
        <v>1455304</v>
      </c>
      <c r="Z27" s="53">
        <v>1412137</v>
      </c>
      <c r="AA27" s="53">
        <v>2111554</v>
      </c>
      <c r="AB27" s="53">
        <v>773873</v>
      </c>
      <c r="AC27" s="53">
        <v>992940</v>
      </c>
      <c r="AD27" s="53">
        <v>1297953</v>
      </c>
      <c r="AE27" s="53">
        <v>1748353</v>
      </c>
      <c r="AF27" s="53">
        <v>1476243</v>
      </c>
      <c r="AG27" s="53">
        <v>2115181</v>
      </c>
      <c r="AH27" s="53">
        <v>2150569</v>
      </c>
      <c r="AJ27" s="65" t="s">
        <v>56</v>
      </c>
      <c r="AK27" s="66">
        <v>617278</v>
      </c>
      <c r="AL27" s="66">
        <v>541473</v>
      </c>
      <c r="AM27" s="66">
        <v>533543</v>
      </c>
      <c r="AN27" s="66">
        <v>612115</v>
      </c>
      <c r="AO27" s="66">
        <v>643598</v>
      </c>
      <c r="AP27" s="66">
        <v>558917</v>
      </c>
      <c r="AQ27" s="66">
        <v>508640</v>
      </c>
      <c r="AR27" s="66">
        <v>633754</v>
      </c>
      <c r="AS27" s="66">
        <v>658220</v>
      </c>
      <c r="AT27" s="66">
        <v>582026</v>
      </c>
      <c r="AU27" s="66">
        <v>588945</v>
      </c>
      <c r="AV27" s="66">
        <v>651867</v>
      </c>
      <c r="AW27" s="66">
        <v>683685</v>
      </c>
      <c r="AX27" s="66">
        <v>595130</v>
      </c>
      <c r="AY27" s="66">
        <v>610951</v>
      </c>
      <c r="AZ27" s="66">
        <v>678284</v>
      </c>
      <c r="BA27" s="66">
        <v>712686</v>
      </c>
      <c r="BB27" s="66">
        <v>660251</v>
      </c>
      <c r="BC27" s="66">
        <v>651335</v>
      </c>
      <c r="BD27" s="66">
        <v>720741</v>
      </c>
      <c r="BE27" s="66">
        <v>748230</v>
      </c>
      <c r="BF27" s="66">
        <v>663510</v>
      </c>
      <c r="BG27" s="66">
        <v>661635</v>
      </c>
      <c r="BH27" s="66">
        <v>702653</v>
      </c>
      <c r="BI27" s="66">
        <v>751167</v>
      </c>
      <c r="BJ27" s="66">
        <v>527414</v>
      </c>
      <c r="BK27" s="66">
        <v>584257</v>
      </c>
      <c r="BL27" s="66">
        <v>686097</v>
      </c>
      <c r="BM27" s="66">
        <v>737627</v>
      </c>
      <c r="BN27" s="66">
        <v>673165</v>
      </c>
      <c r="BO27" s="66">
        <v>717117</v>
      </c>
      <c r="BP27" s="66">
        <v>763017</v>
      </c>
      <c r="BQ27" s="2"/>
      <c r="BR27" s="60" t="s">
        <v>56</v>
      </c>
      <c r="BS27" s="53">
        <f t="shared" si="34"/>
        <v>2106483</v>
      </c>
      <c r="BT27" s="53">
        <f t="shared" si="35"/>
        <v>1429105</v>
      </c>
      <c r="BU27" s="53">
        <f t="shared" si="36"/>
        <v>1501299</v>
      </c>
      <c r="BV27" s="53">
        <f t="shared" si="37"/>
        <v>1662625</v>
      </c>
      <c r="BW27" s="53">
        <f t="shared" si="38"/>
        <v>2346623</v>
      </c>
      <c r="BX27" s="53">
        <f t="shared" si="9"/>
        <v>1599844</v>
      </c>
      <c r="BY27" s="53">
        <f t="shared" si="10"/>
        <v>1653328</v>
      </c>
      <c r="BZ27" s="53">
        <f t="shared" si="11"/>
        <v>1834462</v>
      </c>
      <c r="CA27" s="53">
        <f t="shared" si="12"/>
        <v>2619367</v>
      </c>
      <c r="CB27" s="53">
        <f t="shared" si="13"/>
        <v>1685251</v>
      </c>
      <c r="CC27" s="53">
        <f t="shared" si="14"/>
        <v>1807586</v>
      </c>
      <c r="CD27" s="53">
        <f t="shared" si="15"/>
        <v>1977765</v>
      </c>
      <c r="CE27" s="53">
        <f t="shared" si="16"/>
        <v>2643860</v>
      </c>
      <c r="CF27" s="53">
        <f t="shared" si="17"/>
        <v>1792529</v>
      </c>
      <c r="CG27" s="53">
        <f t="shared" si="18"/>
        <v>1893196</v>
      </c>
      <c r="CH27" s="53">
        <f t="shared" si="19"/>
        <v>2038647</v>
      </c>
      <c r="CI27" s="53">
        <f t="shared" si="20"/>
        <v>2768670</v>
      </c>
      <c r="CJ27" s="53">
        <f t="shared" si="21"/>
        <v>1908745</v>
      </c>
      <c r="CK27" s="53">
        <f t="shared" si="22"/>
        <v>2012286</v>
      </c>
      <c r="CL27" s="53">
        <f t="shared" si="23"/>
        <v>2133700</v>
      </c>
      <c r="CM27" s="53">
        <f t="shared" si="24"/>
        <v>2829893</v>
      </c>
      <c r="CN27" s="53">
        <f t="shared" si="25"/>
        <v>1982419</v>
      </c>
      <c r="CO27" s="53">
        <f t="shared" si="26"/>
        <v>2116939</v>
      </c>
      <c r="CP27" s="53">
        <f t="shared" si="27"/>
        <v>2114790</v>
      </c>
      <c r="CQ27" s="53">
        <f t="shared" si="28"/>
        <v>2862721</v>
      </c>
      <c r="CR27" s="53">
        <f t="shared" si="29"/>
        <v>1301287</v>
      </c>
      <c r="CS27" s="53">
        <f t="shared" si="30"/>
        <v>1577197</v>
      </c>
      <c r="CT27" s="53">
        <f t="shared" si="31"/>
        <v>1984050</v>
      </c>
      <c r="CU27" s="53">
        <f t="shared" si="32"/>
        <v>2485980</v>
      </c>
      <c r="CV27" s="53">
        <f t="shared" si="33"/>
        <v>2149408</v>
      </c>
      <c r="CW27" s="53">
        <v>2832298</v>
      </c>
      <c r="CX27" s="53">
        <v>2913586</v>
      </c>
      <c r="DA27" s="17"/>
    </row>
    <row r="28" spans="2:105" ht="15.75" thickBot="1">
      <c r="B28" s="59" t="s">
        <v>57</v>
      </c>
      <c r="C28" s="55">
        <v>3862130</v>
      </c>
      <c r="D28" s="55">
        <v>3155464</v>
      </c>
      <c r="E28" s="55">
        <v>3278888</v>
      </c>
      <c r="F28" s="55">
        <v>3631261</v>
      </c>
      <c r="G28" s="55">
        <v>4315866</v>
      </c>
      <c r="H28" s="55">
        <v>3474487</v>
      </c>
      <c r="I28" s="55">
        <v>3584430</v>
      </c>
      <c r="J28" s="55">
        <v>3961680</v>
      </c>
      <c r="K28" s="55">
        <v>4791421</v>
      </c>
      <c r="L28" s="55">
        <v>3715059</v>
      </c>
      <c r="M28" s="55">
        <v>3895780</v>
      </c>
      <c r="N28" s="55">
        <v>4196209</v>
      </c>
      <c r="O28" s="55">
        <v>4865351</v>
      </c>
      <c r="P28" s="55">
        <v>3959875</v>
      </c>
      <c r="Q28" s="55">
        <v>4100992</v>
      </c>
      <c r="R28" s="55">
        <v>4446926</v>
      </c>
      <c r="S28" s="55">
        <v>5163666</v>
      </c>
      <c r="T28" s="55">
        <v>4355687</v>
      </c>
      <c r="U28" s="55">
        <v>4435270</v>
      </c>
      <c r="V28" s="55">
        <v>4859666</v>
      </c>
      <c r="W28" s="55">
        <v>5552623</v>
      </c>
      <c r="X28" s="55">
        <v>4651804</v>
      </c>
      <c r="Y28" s="55">
        <v>4748255</v>
      </c>
      <c r="Z28" s="55">
        <v>4926861</v>
      </c>
      <c r="AA28" s="55">
        <v>5305508</v>
      </c>
      <c r="AB28" s="55">
        <v>2712034</v>
      </c>
      <c r="AC28" s="55">
        <v>3198901</v>
      </c>
      <c r="AD28" s="55">
        <v>4077278</v>
      </c>
      <c r="AE28" s="55">
        <v>4569118</v>
      </c>
      <c r="AF28" s="55">
        <v>4884788</v>
      </c>
      <c r="AG28" s="55">
        <v>6105492</v>
      </c>
      <c r="AH28" s="55">
        <v>6491580</v>
      </c>
      <c r="AJ28" s="60" t="s">
        <v>57</v>
      </c>
      <c r="AK28" s="63">
        <v>999135</v>
      </c>
      <c r="AL28" s="63">
        <v>894588</v>
      </c>
      <c r="AM28" s="63">
        <v>892563</v>
      </c>
      <c r="AN28" s="63">
        <v>991363</v>
      </c>
      <c r="AO28" s="63">
        <v>1004551</v>
      </c>
      <c r="AP28" s="63">
        <v>907533</v>
      </c>
      <c r="AQ28" s="63">
        <v>930311</v>
      </c>
      <c r="AR28" s="63">
        <v>1010997</v>
      </c>
      <c r="AS28" s="63">
        <v>1027278</v>
      </c>
      <c r="AT28" s="63">
        <v>951256</v>
      </c>
      <c r="AU28" s="63">
        <v>936172</v>
      </c>
      <c r="AV28" s="63">
        <v>1026989</v>
      </c>
      <c r="AW28" s="63">
        <v>1076225</v>
      </c>
      <c r="AX28" s="63">
        <v>986744</v>
      </c>
      <c r="AY28" s="63">
        <v>980208</v>
      </c>
      <c r="AZ28" s="63">
        <v>1096481</v>
      </c>
      <c r="BA28" s="63">
        <v>1144651</v>
      </c>
      <c r="BB28" s="63">
        <v>1078172</v>
      </c>
      <c r="BC28" s="63">
        <v>1027043</v>
      </c>
      <c r="BD28" s="63">
        <v>1153341</v>
      </c>
      <c r="BE28" s="63">
        <v>1190310</v>
      </c>
      <c r="BF28" s="63">
        <v>1091564</v>
      </c>
      <c r="BG28" s="63">
        <v>1077414</v>
      </c>
      <c r="BH28" s="63">
        <v>1169831</v>
      </c>
      <c r="BI28" s="63">
        <v>1172418</v>
      </c>
      <c r="BJ28" s="63">
        <v>784496</v>
      </c>
      <c r="BK28" s="63">
        <v>840809</v>
      </c>
      <c r="BL28" s="63">
        <v>977486</v>
      </c>
      <c r="BM28" s="63">
        <v>1036176</v>
      </c>
      <c r="BN28" s="63">
        <v>1002714</v>
      </c>
      <c r="BO28" s="63">
        <v>1068612</v>
      </c>
      <c r="BP28" s="63">
        <v>1149233</v>
      </c>
      <c r="BQ28" s="2"/>
      <c r="BR28" s="59" t="s">
        <v>57</v>
      </c>
      <c r="BS28" s="55">
        <f t="shared" si="34"/>
        <v>4861265</v>
      </c>
      <c r="BT28" s="55">
        <f t="shared" si="35"/>
        <v>4050052</v>
      </c>
      <c r="BU28" s="55">
        <f t="shared" si="36"/>
        <v>4171451</v>
      </c>
      <c r="BV28" s="55">
        <f t="shared" si="37"/>
        <v>4622624</v>
      </c>
      <c r="BW28" s="55">
        <f t="shared" si="38"/>
        <v>5320417</v>
      </c>
      <c r="BX28" s="55">
        <f t="shared" si="9"/>
        <v>4382020</v>
      </c>
      <c r="BY28" s="55">
        <f t="shared" si="10"/>
        <v>4514741</v>
      </c>
      <c r="BZ28" s="55">
        <f t="shared" si="11"/>
        <v>4972677</v>
      </c>
      <c r="CA28" s="55">
        <f t="shared" si="12"/>
        <v>5818699</v>
      </c>
      <c r="CB28" s="55">
        <f t="shared" si="13"/>
        <v>4666315</v>
      </c>
      <c r="CC28" s="55">
        <f t="shared" si="14"/>
        <v>4831952</v>
      </c>
      <c r="CD28" s="55">
        <f t="shared" si="15"/>
        <v>5223198</v>
      </c>
      <c r="CE28" s="55">
        <f t="shared" si="16"/>
        <v>5941576</v>
      </c>
      <c r="CF28" s="55">
        <f t="shared" si="17"/>
        <v>4946619</v>
      </c>
      <c r="CG28" s="55">
        <f t="shared" si="18"/>
        <v>5081200</v>
      </c>
      <c r="CH28" s="55">
        <f t="shared" si="19"/>
        <v>5543407</v>
      </c>
      <c r="CI28" s="55">
        <f t="shared" si="20"/>
        <v>6308317</v>
      </c>
      <c r="CJ28" s="55">
        <f t="shared" si="21"/>
        <v>5433859</v>
      </c>
      <c r="CK28" s="55">
        <f t="shared" si="22"/>
        <v>5462313</v>
      </c>
      <c r="CL28" s="55">
        <f t="shared" si="23"/>
        <v>6013007</v>
      </c>
      <c r="CM28" s="55">
        <f t="shared" si="24"/>
        <v>6742933</v>
      </c>
      <c r="CN28" s="55">
        <f t="shared" si="25"/>
        <v>5743368</v>
      </c>
      <c r="CO28" s="55">
        <f t="shared" si="26"/>
        <v>5825669</v>
      </c>
      <c r="CP28" s="55">
        <f t="shared" si="27"/>
        <v>6096692</v>
      </c>
      <c r="CQ28" s="55">
        <f t="shared" si="28"/>
        <v>6477926</v>
      </c>
      <c r="CR28" s="55">
        <f t="shared" si="29"/>
        <v>3496530</v>
      </c>
      <c r="CS28" s="55">
        <f t="shared" si="30"/>
        <v>4039710</v>
      </c>
      <c r="CT28" s="55">
        <f t="shared" si="31"/>
        <v>5054764</v>
      </c>
      <c r="CU28" s="55">
        <f t="shared" si="32"/>
        <v>5605294</v>
      </c>
      <c r="CV28" s="55">
        <f t="shared" si="33"/>
        <v>5887502</v>
      </c>
      <c r="CW28" s="55">
        <v>7174104</v>
      </c>
      <c r="CX28" s="55">
        <v>7640813</v>
      </c>
      <c r="DA28" s="17"/>
    </row>
    <row r="29" spans="2:105" ht="15.75" customHeight="1" thickBot="1">
      <c r="B29" s="60" t="s">
        <v>61</v>
      </c>
      <c r="C29" s="56"/>
      <c r="D29" s="53">
        <v>61483</v>
      </c>
      <c r="E29" s="53">
        <v>614576</v>
      </c>
      <c r="F29" s="53">
        <v>678667</v>
      </c>
      <c r="G29" s="53">
        <v>828224</v>
      </c>
      <c r="H29" s="53">
        <v>653344</v>
      </c>
      <c r="I29" s="53">
        <v>660931</v>
      </c>
      <c r="J29" s="53">
        <v>745465</v>
      </c>
      <c r="K29" s="53">
        <v>932411</v>
      </c>
      <c r="L29" s="53">
        <v>659483</v>
      </c>
      <c r="M29" s="53">
        <v>725699</v>
      </c>
      <c r="N29" s="53">
        <v>773545</v>
      </c>
      <c r="O29" s="53">
        <v>912618</v>
      </c>
      <c r="P29" s="53">
        <v>747632</v>
      </c>
      <c r="Q29" s="53">
        <v>781388</v>
      </c>
      <c r="R29" s="53">
        <v>849110</v>
      </c>
      <c r="S29" s="53">
        <v>1023181</v>
      </c>
      <c r="T29" s="53">
        <v>852918</v>
      </c>
      <c r="U29" s="53">
        <v>874709</v>
      </c>
      <c r="V29" s="53">
        <v>944789</v>
      </c>
      <c r="W29" s="53">
        <v>1123815</v>
      </c>
      <c r="X29" s="53">
        <v>926253</v>
      </c>
      <c r="Y29" s="53">
        <v>949706</v>
      </c>
      <c r="Z29" s="53">
        <v>966233</v>
      </c>
      <c r="AA29" s="53">
        <v>1114724</v>
      </c>
      <c r="AB29" s="53">
        <v>703610</v>
      </c>
      <c r="AC29" s="53">
        <v>712172</v>
      </c>
      <c r="AD29" s="53">
        <v>906351</v>
      </c>
      <c r="AE29" s="53">
        <v>1085747</v>
      </c>
      <c r="AF29" s="53">
        <v>1104826</v>
      </c>
      <c r="AG29" s="53">
        <v>881887</v>
      </c>
      <c r="AH29" s="53">
        <v>1403148</v>
      </c>
      <c r="AI29" s="17"/>
      <c r="AJ29" s="65" t="s">
        <v>61</v>
      </c>
      <c r="AK29" s="56"/>
      <c r="AL29" s="66">
        <v>27354</v>
      </c>
      <c r="AM29" s="66">
        <v>270370</v>
      </c>
      <c r="AN29" s="66">
        <v>311292</v>
      </c>
      <c r="AO29" s="66">
        <v>311575</v>
      </c>
      <c r="AP29" s="66">
        <v>279790</v>
      </c>
      <c r="AQ29" s="66">
        <v>278167</v>
      </c>
      <c r="AR29" s="66">
        <v>315395</v>
      </c>
      <c r="AS29" s="66">
        <v>310580</v>
      </c>
      <c r="AT29" s="66">
        <v>256792</v>
      </c>
      <c r="AU29" s="66">
        <v>265061</v>
      </c>
      <c r="AV29" s="66">
        <v>307863</v>
      </c>
      <c r="AW29" s="66">
        <v>314211</v>
      </c>
      <c r="AX29" s="66">
        <v>289111</v>
      </c>
      <c r="AY29" s="66">
        <v>285365</v>
      </c>
      <c r="AZ29" s="66">
        <v>340279</v>
      </c>
      <c r="BA29" s="66">
        <v>339540</v>
      </c>
      <c r="BB29" s="66">
        <v>320491</v>
      </c>
      <c r="BC29" s="66">
        <v>311848</v>
      </c>
      <c r="BD29" s="66">
        <v>353474</v>
      </c>
      <c r="BE29" s="66">
        <v>363892</v>
      </c>
      <c r="BF29" s="66">
        <v>335388</v>
      </c>
      <c r="BG29" s="66">
        <v>330392</v>
      </c>
      <c r="BH29" s="66">
        <v>356350</v>
      </c>
      <c r="BI29" s="66">
        <v>371383</v>
      </c>
      <c r="BJ29" s="66">
        <v>292546</v>
      </c>
      <c r="BK29" s="66">
        <v>291747</v>
      </c>
      <c r="BL29" s="66">
        <v>336497</v>
      </c>
      <c r="BM29" s="66">
        <v>348251</v>
      </c>
      <c r="BN29" s="66">
        <v>332324</v>
      </c>
      <c r="BO29" s="66">
        <v>233586</v>
      </c>
      <c r="BP29" s="66">
        <v>388215</v>
      </c>
      <c r="BQ29" s="2"/>
      <c r="BR29" s="60" t="s">
        <v>61</v>
      </c>
      <c r="BS29" s="56"/>
      <c r="BT29" s="53">
        <f>+D29+AL29</f>
        <v>88837</v>
      </c>
      <c r="BU29" s="53">
        <f>+E29+AM29</f>
        <v>884946</v>
      </c>
      <c r="BV29" s="53">
        <f>+F29+AN29</f>
        <v>989959</v>
      </c>
      <c r="BW29" s="53">
        <f>+G29+AO29</f>
        <v>1139799</v>
      </c>
      <c r="BX29" s="53">
        <f t="shared" si="9"/>
        <v>933134</v>
      </c>
      <c r="BY29" s="53">
        <f t="shared" si="10"/>
        <v>939098</v>
      </c>
      <c r="BZ29" s="53">
        <f t="shared" si="11"/>
        <v>1060860</v>
      </c>
      <c r="CA29" s="53">
        <f t="shared" si="12"/>
        <v>1242991</v>
      </c>
      <c r="CB29" s="53">
        <f t="shared" si="13"/>
        <v>916275</v>
      </c>
      <c r="CC29" s="53">
        <f t="shared" si="14"/>
        <v>990760</v>
      </c>
      <c r="CD29" s="53">
        <f t="shared" si="15"/>
        <v>1081408</v>
      </c>
      <c r="CE29" s="53">
        <f t="shared" si="16"/>
        <v>1226829</v>
      </c>
      <c r="CF29" s="53">
        <f t="shared" si="17"/>
        <v>1036743</v>
      </c>
      <c r="CG29" s="53">
        <f t="shared" si="18"/>
        <v>1066753</v>
      </c>
      <c r="CH29" s="53">
        <f t="shared" si="19"/>
        <v>1189389</v>
      </c>
      <c r="CI29" s="53">
        <f t="shared" si="20"/>
        <v>1362721</v>
      </c>
      <c r="CJ29" s="53">
        <f t="shared" si="21"/>
        <v>1173409</v>
      </c>
      <c r="CK29" s="53">
        <f t="shared" si="22"/>
        <v>1186557</v>
      </c>
      <c r="CL29" s="53">
        <f t="shared" si="23"/>
        <v>1298263</v>
      </c>
      <c r="CM29" s="53">
        <f t="shared" si="24"/>
        <v>1487707</v>
      </c>
      <c r="CN29" s="53">
        <f t="shared" si="25"/>
        <v>1261641</v>
      </c>
      <c r="CO29" s="53">
        <f t="shared" si="26"/>
        <v>1280098</v>
      </c>
      <c r="CP29" s="53">
        <f t="shared" si="27"/>
        <v>1322583</v>
      </c>
      <c r="CQ29" s="53">
        <f t="shared" si="28"/>
        <v>1486107</v>
      </c>
      <c r="CR29" s="53">
        <f t="shared" si="29"/>
        <v>996156</v>
      </c>
      <c r="CS29" s="53">
        <f t="shared" si="30"/>
        <v>1003919</v>
      </c>
      <c r="CT29" s="53">
        <f t="shared" si="31"/>
        <v>1242848</v>
      </c>
      <c r="CU29" s="53">
        <f t="shared" si="32"/>
        <v>1433998</v>
      </c>
      <c r="CV29" s="53">
        <f t="shared" si="33"/>
        <v>1437150</v>
      </c>
      <c r="CW29" s="53">
        <v>1115473</v>
      </c>
      <c r="CX29" s="53">
        <v>1791363</v>
      </c>
      <c r="DA29" s="17"/>
    </row>
    <row r="30" spans="2:105" ht="15.75" customHeight="1" thickBot="1">
      <c r="B30" s="61" t="s">
        <v>17</v>
      </c>
      <c r="C30" s="58">
        <f>SUM(C18:C29)</f>
        <v>38719168</v>
      </c>
      <c r="D30" s="58">
        <f aca="true" t="shared" si="39" ref="D30:Z30">SUM(D18:D29)</f>
        <v>29113128</v>
      </c>
      <c r="E30" s="58">
        <f t="shared" si="39"/>
        <v>32115013</v>
      </c>
      <c r="F30" s="58">
        <f t="shared" si="39"/>
        <v>34521340</v>
      </c>
      <c r="G30" s="58">
        <f t="shared" si="39"/>
        <v>43621132</v>
      </c>
      <c r="H30" s="58">
        <f t="shared" si="39"/>
        <v>34245707</v>
      </c>
      <c r="I30" s="58">
        <f t="shared" si="39"/>
        <v>35037613</v>
      </c>
      <c r="J30" s="58">
        <f t="shared" si="39"/>
        <v>38512286</v>
      </c>
      <c r="K30" s="58">
        <f t="shared" si="39"/>
        <v>48658408</v>
      </c>
      <c r="L30" s="58">
        <f t="shared" si="39"/>
        <v>35684060</v>
      </c>
      <c r="M30" s="58">
        <f t="shared" si="39"/>
        <v>39277034</v>
      </c>
      <c r="N30" s="58">
        <f t="shared" si="39"/>
        <v>42013353</v>
      </c>
      <c r="O30" s="58">
        <f t="shared" si="39"/>
        <v>50479808</v>
      </c>
      <c r="P30" s="58">
        <f t="shared" si="39"/>
        <v>38662048</v>
      </c>
      <c r="Q30" s="58">
        <f t="shared" si="39"/>
        <v>41848407</v>
      </c>
      <c r="R30" s="58">
        <f t="shared" si="39"/>
        <v>44118521</v>
      </c>
      <c r="S30" s="58">
        <f t="shared" si="39"/>
        <v>53343099</v>
      </c>
      <c r="T30" s="58">
        <f t="shared" si="39"/>
        <v>41049685</v>
      </c>
      <c r="U30" s="58">
        <f t="shared" si="39"/>
        <v>44137910</v>
      </c>
      <c r="V30" s="58">
        <f t="shared" si="39"/>
        <v>45964529</v>
      </c>
      <c r="W30" s="58">
        <f t="shared" si="39"/>
        <v>54951983</v>
      </c>
      <c r="X30" s="58">
        <f t="shared" si="39"/>
        <v>43266823</v>
      </c>
      <c r="Y30" s="58">
        <f t="shared" si="39"/>
        <v>47106004</v>
      </c>
      <c r="Z30" s="58">
        <f t="shared" si="39"/>
        <v>42479044</v>
      </c>
      <c r="AA30" s="58">
        <v>52238984</v>
      </c>
      <c r="AB30" s="58">
        <v>22634045</v>
      </c>
      <c r="AC30" s="58">
        <v>31734725</v>
      </c>
      <c r="AD30" s="58">
        <v>43496132</v>
      </c>
      <c r="AE30" s="58">
        <f>SUM(AE18:AE29)</f>
        <v>49988678</v>
      </c>
      <c r="AF30" s="58">
        <f>SUM(AF18:AF29)</f>
        <v>40906234</v>
      </c>
      <c r="AG30" s="58">
        <f>SUM(AG18:AG29)</f>
        <v>58524599</v>
      </c>
      <c r="AH30" s="58">
        <f>SUM(AH18:AH29)</f>
        <v>62099430</v>
      </c>
      <c r="AI30" s="17"/>
      <c r="AJ30" s="61" t="s">
        <v>17</v>
      </c>
      <c r="AK30" s="67">
        <f aca="true" t="shared" si="40" ref="AK30:BH30">SUM(AK18:AK29)</f>
        <v>10833917</v>
      </c>
      <c r="AL30" s="67">
        <f t="shared" si="40"/>
        <v>9913352</v>
      </c>
      <c r="AM30" s="67">
        <f t="shared" si="40"/>
        <v>9761840</v>
      </c>
      <c r="AN30" s="67">
        <f t="shared" si="40"/>
        <v>10701153</v>
      </c>
      <c r="AO30" s="67">
        <f t="shared" si="40"/>
        <v>11206049</v>
      </c>
      <c r="AP30" s="67">
        <f t="shared" si="40"/>
        <v>10557811</v>
      </c>
      <c r="AQ30" s="67">
        <f t="shared" si="40"/>
        <v>10218538</v>
      </c>
      <c r="AR30" s="67">
        <f t="shared" si="40"/>
        <v>11162718</v>
      </c>
      <c r="AS30" s="67">
        <f t="shared" si="40"/>
        <v>11768035</v>
      </c>
      <c r="AT30" s="67">
        <f t="shared" si="40"/>
        <v>11113139</v>
      </c>
      <c r="AU30" s="67">
        <f t="shared" si="40"/>
        <v>10943352</v>
      </c>
      <c r="AV30" s="67">
        <f t="shared" si="40"/>
        <v>11589698</v>
      </c>
      <c r="AW30" s="67">
        <f t="shared" si="40"/>
        <v>12224658</v>
      </c>
      <c r="AX30" s="67">
        <f t="shared" si="40"/>
        <v>11126604</v>
      </c>
      <c r="AY30" s="67">
        <f t="shared" si="40"/>
        <v>11145270</v>
      </c>
      <c r="AZ30" s="67">
        <f t="shared" si="40"/>
        <v>12076468</v>
      </c>
      <c r="BA30" s="67">
        <f t="shared" si="40"/>
        <v>12661850</v>
      </c>
      <c r="BB30" s="67">
        <f t="shared" si="40"/>
        <v>12009090</v>
      </c>
      <c r="BC30" s="67">
        <f t="shared" si="40"/>
        <v>11326607</v>
      </c>
      <c r="BD30" s="67">
        <f t="shared" si="40"/>
        <v>12422292</v>
      </c>
      <c r="BE30" s="67">
        <f t="shared" si="40"/>
        <v>12974569</v>
      </c>
      <c r="BF30" s="67">
        <f>SUM(BF18:BF29)</f>
        <v>12181263</v>
      </c>
      <c r="BG30" s="67">
        <f t="shared" si="40"/>
        <v>11819411</v>
      </c>
      <c r="BH30" s="67">
        <f t="shared" si="40"/>
        <v>11521649</v>
      </c>
      <c r="BI30" s="67">
        <v>12588315</v>
      </c>
      <c r="BJ30" s="67">
        <v>9187772</v>
      </c>
      <c r="BK30" s="67">
        <v>10014632</v>
      </c>
      <c r="BL30" s="67">
        <v>10870582</v>
      </c>
      <c r="BM30" s="67">
        <f>SUM(BM18:BM29)</f>
        <v>12511587</v>
      </c>
      <c r="BN30" s="67">
        <f>SUM(BN18:BN29)</f>
        <v>11898254</v>
      </c>
      <c r="BO30" s="67">
        <f>SUM(BO18:BO29)</f>
        <v>12445858</v>
      </c>
      <c r="BP30" s="67">
        <v>13338907</v>
      </c>
      <c r="BQ30" s="2"/>
      <c r="BR30" s="61" t="s">
        <v>17</v>
      </c>
      <c r="BS30" s="58">
        <f>SUM(BS18:BS29)</f>
        <v>49553085</v>
      </c>
      <c r="BT30" s="58">
        <f aca="true" t="shared" si="41" ref="BT30:CP30">SUM(BT18:BT29)</f>
        <v>39026480</v>
      </c>
      <c r="BU30" s="58">
        <f t="shared" si="41"/>
        <v>41876853</v>
      </c>
      <c r="BV30" s="58">
        <f t="shared" si="41"/>
        <v>45222493</v>
      </c>
      <c r="BW30" s="58">
        <f t="shared" si="41"/>
        <v>54827181</v>
      </c>
      <c r="BX30" s="58">
        <f t="shared" si="41"/>
        <v>44803518</v>
      </c>
      <c r="BY30" s="58">
        <f t="shared" si="41"/>
        <v>45256151</v>
      </c>
      <c r="BZ30" s="58">
        <f t="shared" si="41"/>
        <v>49675004</v>
      </c>
      <c r="CA30" s="58">
        <f t="shared" si="41"/>
        <v>60426443</v>
      </c>
      <c r="CB30" s="58">
        <f t="shared" si="41"/>
        <v>46797199</v>
      </c>
      <c r="CC30" s="58">
        <f t="shared" si="41"/>
        <v>50220386</v>
      </c>
      <c r="CD30" s="58">
        <f t="shared" si="41"/>
        <v>53603051</v>
      </c>
      <c r="CE30" s="58">
        <f t="shared" si="41"/>
        <v>62704466</v>
      </c>
      <c r="CF30" s="58">
        <f t="shared" si="41"/>
        <v>49788652</v>
      </c>
      <c r="CG30" s="58">
        <f t="shared" si="41"/>
        <v>52993677</v>
      </c>
      <c r="CH30" s="58">
        <f t="shared" si="41"/>
        <v>56194989</v>
      </c>
      <c r="CI30" s="58">
        <f t="shared" si="41"/>
        <v>66004949</v>
      </c>
      <c r="CJ30" s="58">
        <f t="shared" si="41"/>
        <v>53058775</v>
      </c>
      <c r="CK30" s="58">
        <f t="shared" si="41"/>
        <v>55464517</v>
      </c>
      <c r="CL30" s="58">
        <f t="shared" si="41"/>
        <v>58386821</v>
      </c>
      <c r="CM30" s="58">
        <f>SUM(CM18:CM29)</f>
        <v>67926552</v>
      </c>
      <c r="CN30" s="58">
        <f t="shared" si="41"/>
        <v>55448086</v>
      </c>
      <c r="CO30" s="58">
        <f t="shared" si="41"/>
        <v>58925415</v>
      </c>
      <c r="CP30" s="58">
        <f t="shared" si="41"/>
        <v>54000693</v>
      </c>
      <c r="CQ30" s="58">
        <f aca="true" t="shared" si="42" ref="CQ30:CW30">SUM(CQ18:CQ29)</f>
        <v>64827299</v>
      </c>
      <c r="CR30" s="58">
        <f t="shared" si="42"/>
        <v>31821817</v>
      </c>
      <c r="CS30" s="58">
        <f t="shared" si="42"/>
        <v>41749357</v>
      </c>
      <c r="CT30" s="58">
        <f t="shared" si="42"/>
        <v>54366714</v>
      </c>
      <c r="CU30" s="58">
        <f t="shared" si="42"/>
        <v>62500265</v>
      </c>
      <c r="CV30" s="58">
        <f t="shared" si="42"/>
        <v>52804488</v>
      </c>
      <c r="CW30" s="58">
        <f t="shared" si="42"/>
        <v>70970457</v>
      </c>
      <c r="CX30" s="58">
        <f>+AH30+BP30</f>
        <v>75438337</v>
      </c>
      <c r="DA30" s="17"/>
    </row>
    <row r="31" spans="3:105" ht="15.75" thickBot="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2"/>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DA31" s="17"/>
    </row>
    <row r="32" spans="2:105" ht="15.75" customHeight="1" thickBot="1">
      <c r="B32" s="155" t="s">
        <v>112</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7"/>
      <c r="AJ32" s="155" t="s">
        <v>117</v>
      </c>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2"/>
      <c r="BR32" s="155" t="s">
        <v>120</v>
      </c>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DA32" s="17"/>
    </row>
    <row r="33" spans="2:105" ht="15.75" customHeight="1" thickBot="1">
      <c r="B33" s="156" t="s">
        <v>41</v>
      </c>
      <c r="C33" s="155">
        <v>2014</v>
      </c>
      <c r="D33" s="155"/>
      <c r="E33" s="155"/>
      <c r="F33" s="155"/>
      <c r="G33" s="155">
        <v>2015</v>
      </c>
      <c r="H33" s="155"/>
      <c r="I33" s="155"/>
      <c r="J33" s="155"/>
      <c r="K33" s="155">
        <v>2016</v>
      </c>
      <c r="L33" s="155"/>
      <c r="M33" s="155"/>
      <c r="N33" s="155"/>
      <c r="O33" s="155">
        <v>2017</v>
      </c>
      <c r="P33" s="155"/>
      <c r="Q33" s="155"/>
      <c r="R33" s="155"/>
      <c r="S33" s="155">
        <v>2018</v>
      </c>
      <c r="T33" s="155"/>
      <c r="U33" s="155"/>
      <c r="V33" s="155"/>
      <c r="W33" s="155">
        <v>2019</v>
      </c>
      <c r="X33" s="155"/>
      <c r="Y33" s="155"/>
      <c r="Z33" s="155"/>
      <c r="AA33" s="155">
        <v>2020</v>
      </c>
      <c r="AB33" s="155"/>
      <c r="AC33" s="155"/>
      <c r="AD33" s="155"/>
      <c r="AE33" s="155">
        <v>2021</v>
      </c>
      <c r="AF33" s="155"/>
      <c r="AG33" s="155"/>
      <c r="AH33" s="155"/>
      <c r="AJ33" s="156" t="s">
        <v>41</v>
      </c>
      <c r="AK33" s="155">
        <v>2014</v>
      </c>
      <c r="AL33" s="155"/>
      <c r="AM33" s="155"/>
      <c r="AN33" s="155"/>
      <c r="AO33" s="155">
        <v>2015</v>
      </c>
      <c r="AP33" s="155"/>
      <c r="AQ33" s="155"/>
      <c r="AR33" s="155"/>
      <c r="AS33" s="155">
        <v>2016</v>
      </c>
      <c r="AT33" s="155"/>
      <c r="AU33" s="155"/>
      <c r="AV33" s="155"/>
      <c r="AW33" s="155">
        <v>2017</v>
      </c>
      <c r="AX33" s="155"/>
      <c r="AY33" s="155"/>
      <c r="AZ33" s="155"/>
      <c r="BA33" s="155">
        <v>2018</v>
      </c>
      <c r="BB33" s="155"/>
      <c r="BC33" s="155"/>
      <c r="BD33" s="155"/>
      <c r="BE33" s="155">
        <v>2019</v>
      </c>
      <c r="BF33" s="155"/>
      <c r="BG33" s="155"/>
      <c r="BH33" s="155"/>
      <c r="BI33" s="155">
        <v>2020</v>
      </c>
      <c r="BJ33" s="155"/>
      <c r="BK33" s="155"/>
      <c r="BL33" s="155"/>
      <c r="BM33" s="155">
        <v>2021</v>
      </c>
      <c r="BN33" s="155"/>
      <c r="BO33" s="155"/>
      <c r="BP33" s="155"/>
      <c r="BQ33" s="2"/>
      <c r="BR33" s="156" t="s">
        <v>41</v>
      </c>
      <c r="BS33" s="155">
        <v>2014</v>
      </c>
      <c r="BT33" s="155"/>
      <c r="BU33" s="155"/>
      <c r="BV33" s="155"/>
      <c r="BW33" s="155">
        <v>2015</v>
      </c>
      <c r="BX33" s="155"/>
      <c r="BY33" s="155"/>
      <c r="BZ33" s="155"/>
      <c r="CA33" s="155">
        <v>2016</v>
      </c>
      <c r="CB33" s="155"/>
      <c r="CC33" s="155"/>
      <c r="CD33" s="155"/>
      <c r="CE33" s="155">
        <v>2017</v>
      </c>
      <c r="CF33" s="155"/>
      <c r="CG33" s="155"/>
      <c r="CH33" s="155"/>
      <c r="CI33" s="155">
        <v>2018</v>
      </c>
      <c r="CJ33" s="155"/>
      <c r="CK33" s="155"/>
      <c r="CL33" s="155"/>
      <c r="CM33" s="155">
        <v>2019</v>
      </c>
      <c r="CN33" s="155"/>
      <c r="CO33" s="155"/>
      <c r="CP33" s="155"/>
      <c r="CQ33" s="155">
        <v>2020</v>
      </c>
      <c r="CR33" s="155"/>
      <c r="CS33" s="155"/>
      <c r="CT33" s="155"/>
      <c r="CU33" s="155">
        <v>2021</v>
      </c>
      <c r="CV33" s="155"/>
      <c r="CW33" s="155"/>
      <c r="CX33" s="155"/>
      <c r="DA33" s="17"/>
    </row>
    <row r="34" spans="2:105" ht="15.75" thickBot="1">
      <c r="B34" s="156"/>
      <c r="C34" s="49" t="s">
        <v>49</v>
      </c>
      <c r="D34" s="49" t="s">
        <v>50</v>
      </c>
      <c r="E34" s="49" t="s">
        <v>67</v>
      </c>
      <c r="F34" s="49" t="s">
        <v>66</v>
      </c>
      <c r="G34" s="49" t="s">
        <v>49</v>
      </c>
      <c r="H34" s="49" t="s">
        <v>50</v>
      </c>
      <c r="I34" s="49" t="s">
        <v>67</v>
      </c>
      <c r="J34" s="50" t="s">
        <v>66</v>
      </c>
      <c r="K34" s="50" t="s">
        <v>49</v>
      </c>
      <c r="L34" s="50" t="s">
        <v>50</v>
      </c>
      <c r="M34" s="50" t="s">
        <v>67</v>
      </c>
      <c r="N34" s="50" t="s">
        <v>66</v>
      </c>
      <c r="O34" s="50" t="s">
        <v>49</v>
      </c>
      <c r="P34" s="50" t="s">
        <v>50</v>
      </c>
      <c r="Q34" s="50" t="s">
        <v>67</v>
      </c>
      <c r="R34" s="50" t="s">
        <v>66</v>
      </c>
      <c r="S34" s="50" t="s">
        <v>49</v>
      </c>
      <c r="T34" s="50" t="s">
        <v>50</v>
      </c>
      <c r="U34" s="50" t="s">
        <v>67</v>
      </c>
      <c r="V34" s="50" t="s">
        <v>66</v>
      </c>
      <c r="W34" s="50" t="s">
        <v>49</v>
      </c>
      <c r="X34" s="50" t="s">
        <v>50</v>
      </c>
      <c r="Y34" s="50" t="s">
        <v>67</v>
      </c>
      <c r="Z34" s="51" t="s">
        <v>66</v>
      </c>
      <c r="AA34" s="51" t="s">
        <v>49</v>
      </c>
      <c r="AB34" s="51" t="s">
        <v>50</v>
      </c>
      <c r="AC34" s="51" t="s">
        <v>67</v>
      </c>
      <c r="AD34" s="51" t="s">
        <v>66</v>
      </c>
      <c r="AE34" s="50" t="s">
        <v>49</v>
      </c>
      <c r="AF34" s="50" t="s">
        <v>50</v>
      </c>
      <c r="AG34" s="50" t="s">
        <v>67</v>
      </c>
      <c r="AH34" s="51" t="s">
        <v>66</v>
      </c>
      <c r="AJ34" s="156"/>
      <c r="AK34" s="49" t="s">
        <v>49</v>
      </c>
      <c r="AL34" s="49" t="s">
        <v>50</v>
      </c>
      <c r="AM34" s="49" t="s">
        <v>67</v>
      </c>
      <c r="AN34" s="49" t="s">
        <v>66</v>
      </c>
      <c r="AO34" s="49" t="s">
        <v>49</v>
      </c>
      <c r="AP34" s="49" t="s">
        <v>50</v>
      </c>
      <c r="AQ34" s="49" t="s">
        <v>67</v>
      </c>
      <c r="AR34" s="50" t="s">
        <v>66</v>
      </c>
      <c r="AS34" s="50" t="s">
        <v>49</v>
      </c>
      <c r="AT34" s="50" t="s">
        <v>50</v>
      </c>
      <c r="AU34" s="50" t="s">
        <v>67</v>
      </c>
      <c r="AV34" s="50" t="s">
        <v>66</v>
      </c>
      <c r="AW34" s="50" t="s">
        <v>49</v>
      </c>
      <c r="AX34" s="50" t="s">
        <v>50</v>
      </c>
      <c r="AY34" s="50" t="s">
        <v>67</v>
      </c>
      <c r="AZ34" s="51" t="s">
        <v>66</v>
      </c>
      <c r="BA34" s="50" t="s">
        <v>49</v>
      </c>
      <c r="BB34" s="50" t="s">
        <v>50</v>
      </c>
      <c r="BC34" s="50" t="s">
        <v>67</v>
      </c>
      <c r="BD34" s="50" t="s">
        <v>66</v>
      </c>
      <c r="BE34" s="50" t="s">
        <v>49</v>
      </c>
      <c r="BF34" s="50" t="s">
        <v>50</v>
      </c>
      <c r="BG34" s="50" t="s">
        <v>67</v>
      </c>
      <c r="BH34" s="51" t="s">
        <v>66</v>
      </c>
      <c r="BI34" s="50" t="s">
        <v>49</v>
      </c>
      <c r="BJ34" s="50" t="s">
        <v>50</v>
      </c>
      <c r="BK34" s="50" t="s">
        <v>67</v>
      </c>
      <c r="BL34" s="51" t="s">
        <v>66</v>
      </c>
      <c r="BM34" s="50" t="s">
        <v>49</v>
      </c>
      <c r="BN34" s="50" t="s">
        <v>50</v>
      </c>
      <c r="BO34" s="50" t="s">
        <v>67</v>
      </c>
      <c r="BP34" s="51" t="s">
        <v>66</v>
      </c>
      <c r="BQ34" s="2"/>
      <c r="BR34" s="156" t="s">
        <v>41</v>
      </c>
      <c r="BS34" s="51" t="s">
        <v>49</v>
      </c>
      <c r="BT34" s="51" t="s">
        <v>50</v>
      </c>
      <c r="BU34" s="51" t="s">
        <v>67</v>
      </c>
      <c r="BV34" s="51" t="s">
        <v>66</v>
      </c>
      <c r="BW34" s="51" t="s">
        <v>49</v>
      </c>
      <c r="BX34" s="51" t="s">
        <v>50</v>
      </c>
      <c r="BY34" s="51" t="s">
        <v>67</v>
      </c>
      <c r="BZ34" s="50" t="s">
        <v>66</v>
      </c>
      <c r="CA34" s="50" t="s">
        <v>49</v>
      </c>
      <c r="CB34" s="50" t="s">
        <v>50</v>
      </c>
      <c r="CC34" s="50" t="s">
        <v>67</v>
      </c>
      <c r="CD34" s="50" t="s">
        <v>66</v>
      </c>
      <c r="CE34" s="50" t="s">
        <v>49</v>
      </c>
      <c r="CF34" s="50" t="s">
        <v>50</v>
      </c>
      <c r="CG34" s="50" t="s">
        <v>67</v>
      </c>
      <c r="CH34" s="50" t="s">
        <v>66</v>
      </c>
      <c r="CI34" s="50" t="s">
        <v>49</v>
      </c>
      <c r="CJ34" s="50" t="s">
        <v>50</v>
      </c>
      <c r="CK34" s="50" t="s">
        <v>67</v>
      </c>
      <c r="CL34" s="50" t="s">
        <v>66</v>
      </c>
      <c r="CM34" s="50" t="s">
        <v>49</v>
      </c>
      <c r="CN34" s="50" t="s">
        <v>50</v>
      </c>
      <c r="CO34" s="50" t="s">
        <v>67</v>
      </c>
      <c r="CP34" s="51" t="s">
        <v>66</v>
      </c>
      <c r="CQ34" s="50" t="s">
        <v>49</v>
      </c>
      <c r="CR34" s="50" t="s">
        <v>50</v>
      </c>
      <c r="CS34" s="50" t="s">
        <v>67</v>
      </c>
      <c r="CT34" s="50" t="s">
        <v>66</v>
      </c>
      <c r="CU34" s="50" t="s">
        <v>49</v>
      </c>
      <c r="CV34" s="50" t="s">
        <v>50</v>
      </c>
      <c r="CW34" s="50" t="s">
        <v>67</v>
      </c>
      <c r="CX34" s="51" t="s">
        <v>66</v>
      </c>
      <c r="DA34" s="17"/>
    </row>
    <row r="35" spans="1:105" ht="15.75" thickBot="1">
      <c r="A35" s="17"/>
      <c r="B35" s="60" t="s">
        <v>1</v>
      </c>
      <c r="C35" s="56"/>
      <c r="D35" s="56"/>
      <c r="E35" s="56"/>
      <c r="F35" s="53">
        <v>290943</v>
      </c>
      <c r="G35" s="53">
        <v>525922</v>
      </c>
      <c r="H35" s="53">
        <v>388192</v>
      </c>
      <c r="I35" s="53">
        <v>524765</v>
      </c>
      <c r="J35" s="53">
        <v>882662</v>
      </c>
      <c r="K35" s="53">
        <v>1019353</v>
      </c>
      <c r="L35" s="53">
        <v>828973</v>
      </c>
      <c r="M35" s="53">
        <v>980932</v>
      </c>
      <c r="N35" s="53">
        <v>926180</v>
      </c>
      <c r="O35" s="53">
        <v>1018065</v>
      </c>
      <c r="P35" s="53">
        <v>839517</v>
      </c>
      <c r="Q35" s="53">
        <v>1001487</v>
      </c>
      <c r="R35" s="53">
        <v>938165</v>
      </c>
      <c r="S35" s="53">
        <v>1076006</v>
      </c>
      <c r="T35" s="53">
        <v>878697</v>
      </c>
      <c r="U35" s="53">
        <v>1041557</v>
      </c>
      <c r="V35" s="53">
        <v>975408</v>
      </c>
      <c r="W35" s="53">
        <v>1066482</v>
      </c>
      <c r="X35" s="53">
        <v>929416</v>
      </c>
      <c r="Y35" s="53">
        <v>1151382</v>
      </c>
      <c r="Z35" s="53">
        <v>895985</v>
      </c>
      <c r="AA35" s="53">
        <v>1148323</v>
      </c>
      <c r="AB35" s="53">
        <v>432417</v>
      </c>
      <c r="AC35" s="53">
        <v>551697</v>
      </c>
      <c r="AD35" s="53">
        <v>1005148</v>
      </c>
      <c r="AE35" s="53">
        <v>881125</v>
      </c>
      <c r="AF35" s="53">
        <v>911302</v>
      </c>
      <c r="AG35" s="53">
        <v>1318743</v>
      </c>
      <c r="AH35" s="53">
        <v>1417094</v>
      </c>
      <c r="AJ35" s="60" t="s">
        <v>1</v>
      </c>
      <c r="AK35" s="56"/>
      <c r="AL35" s="56"/>
      <c r="AM35" s="56"/>
      <c r="AN35" s="53">
        <v>46261</v>
      </c>
      <c r="AO35" s="53">
        <v>80554</v>
      </c>
      <c r="AP35" s="53">
        <v>73815</v>
      </c>
      <c r="AQ35" s="53">
        <v>118238</v>
      </c>
      <c r="AR35" s="53">
        <v>258528</v>
      </c>
      <c r="AS35" s="53">
        <v>245284</v>
      </c>
      <c r="AT35" s="53">
        <v>240267</v>
      </c>
      <c r="AU35" s="53">
        <v>254189</v>
      </c>
      <c r="AV35" s="53">
        <v>244825</v>
      </c>
      <c r="AW35" s="53">
        <v>245222</v>
      </c>
      <c r="AX35" s="53">
        <v>237141</v>
      </c>
      <c r="AY35" s="53">
        <v>251990</v>
      </c>
      <c r="AZ35" s="53">
        <v>252297</v>
      </c>
      <c r="BA35" s="53">
        <v>244639</v>
      </c>
      <c r="BB35" s="53">
        <v>236737</v>
      </c>
      <c r="BC35" s="53">
        <v>245676</v>
      </c>
      <c r="BD35" s="53">
        <v>249447</v>
      </c>
      <c r="BE35" s="53">
        <v>243735</v>
      </c>
      <c r="BF35" s="53">
        <v>257564</v>
      </c>
      <c r="BG35" s="53">
        <v>284636</v>
      </c>
      <c r="BH35" s="53">
        <v>231194</v>
      </c>
      <c r="BI35" s="53">
        <v>277761</v>
      </c>
      <c r="BJ35" s="53">
        <v>178596</v>
      </c>
      <c r="BK35" s="53">
        <v>227681</v>
      </c>
      <c r="BL35" s="53">
        <v>282379</v>
      </c>
      <c r="BM35" s="53">
        <v>271620</v>
      </c>
      <c r="BN35" s="53">
        <v>275161</v>
      </c>
      <c r="BO35" s="53">
        <v>316762</v>
      </c>
      <c r="BP35" s="53">
        <v>329797</v>
      </c>
      <c r="BQ35" s="2"/>
      <c r="BR35" s="60" t="s">
        <v>1</v>
      </c>
      <c r="BS35" s="56"/>
      <c r="BT35" s="56"/>
      <c r="BU35" s="56"/>
      <c r="BV35" s="53">
        <f aca="true" t="shared" si="43" ref="BV35:CE37">+F35+AN35</f>
        <v>337204</v>
      </c>
      <c r="BW35" s="53">
        <f t="shared" si="43"/>
        <v>606476</v>
      </c>
      <c r="BX35" s="53">
        <f t="shared" si="43"/>
        <v>462007</v>
      </c>
      <c r="BY35" s="53">
        <f t="shared" si="43"/>
        <v>643003</v>
      </c>
      <c r="BZ35" s="53">
        <f t="shared" si="43"/>
        <v>1141190</v>
      </c>
      <c r="CA35" s="53">
        <f t="shared" si="43"/>
        <v>1264637</v>
      </c>
      <c r="CB35" s="53">
        <f t="shared" si="43"/>
        <v>1069240</v>
      </c>
      <c r="CC35" s="53">
        <f t="shared" si="43"/>
        <v>1235121</v>
      </c>
      <c r="CD35" s="53">
        <f t="shared" si="43"/>
        <v>1171005</v>
      </c>
      <c r="CE35" s="53">
        <f t="shared" si="43"/>
        <v>1263287</v>
      </c>
      <c r="CF35" s="53">
        <f aca="true" t="shared" si="44" ref="CF35:CO37">+P35+AX35</f>
        <v>1076658</v>
      </c>
      <c r="CG35" s="53">
        <f t="shared" si="44"/>
        <v>1253477</v>
      </c>
      <c r="CH35" s="53">
        <f t="shared" si="44"/>
        <v>1190462</v>
      </c>
      <c r="CI35" s="53">
        <f t="shared" si="44"/>
        <v>1320645</v>
      </c>
      <c r="CJ35" s="53">
        <f t="shared" si="44"/>
        <v>1115434</v>
      </c>
      <c r="CK35" s="53">
        <f t="shared" si="44"/>
        <v>1287233</v>
      </c>
      <c r="CL35" s="53">
        <f t="shared" si="44"/>
        <v>1224855</v>
      </c>
      <c r="CM35" s="53">
        <f t="shared" si="44"/>
        <v>1310217</v>
      </c>
      <c r="CN35" s="53">
        <f t="shared" si="44"/>
        <v>1186980</v>
      </c>
      <c r="CO35" s="53">
        <f t="shared" si="44"/>
        <v>1436018</v>
      </c>
      <c r="CP35" s="53">
        <f aca="true" t="shared" si="45" ref="CP35:CV37">+Z35+BH35</f>
        <v>1127179</v>
      </c>
      <c r="CQ35" s="53">
        <f t="shared" si="45"/>
        <v>1426084</v>
      </c>
      <c r="CR35" s="53">
        <f t="shared" si="45"/>
        <v>611013</v>
      </c>
      <c r="CS35" s="53">
        <f t="shared" si="45"/>
        <v>779378</v>
      </c>
      <c r="CT35" s="53">
        <f t="shared" si="45"/>
        <v>1287527</v>
      </c>
      <c r="CU35" s="53">
        <f t="shared" si="45"/>
        <v>1152745</v>
      </c>
      <c r="CV35" s="53">
        <f t="shared" si="45"/>
        <v>1186463</v>
      </c>
      <c r="CW35" s="53">
        <v>1635505</v>
      </c>
      <c r="CX35" s="53">
        <v>1746891</v>
      </c>
      <c r="DA35" s="17"/>
    </row>
    <row r="36" spans="1:105" ht="15.75" thickBot="1">
      <c r="A36" s="17"/>
      <c r="B36" s="59" t="s">
        <v>6</v>
      </c>
      <c r="C36" s="55">
        <v>1290163</v>
      </c>
      <c r="D36" s="55">
        <v>1528946</v>
      </c>
      <c r="E36" s="55">
        <v>1516678</v>
      </c>
      <c r="F36" s="55">
        <v>1723587</v>
      </c>
      <c r="G36" s="55">
        <v>1384538</v>
      </c>
      <c r="H36" s="55">
        <v>1632686</v>
      </c>
      <c r="I36" s="55">
        <v>1633687</v>
      </c>
      <c r="J36" s="55">
        <v>1919534</v>
      </c>
      <c r="K36" s="55">
        <v>1616659</v>
      </c>
      <c r="L36" s="55">
        <v>1901276</v>
      </c>
      <c r="M36" s="55">
        <v>1848494</v>
      </c>
      <c r="N36" s="55">
        <v>1999060</v>
      </c>
      <c r="O36" s="55">
        <v>1762778</v>
      </c>
      <c r="P36" s="55">
        <v>1931509</v>
      </c>
      <c r="Q36" s="55">
        <v>1975996</v>
      </c>
      <c r="R36" s="55">
        <v>2166772</v>
      </c>
      <c r="S36" s="55">
        <v>1804287</v>
      </c>
      <c r="T36" s="55">
        <v>2064805</v>
      </c>
      <c r="U36" s="55">
        <v>2282108</v>
      </c>
      <c r="V36" s="55">
        <v>3065975</v>
      </c>
      <c r="W36" s="55">
        <v>2825578</v>
      </c>
      <c r="X36" s="55">
        <v>3147608</v>
      </c>
      <c r="Y36" s="55">
        <v>3174060</v>
      </c>
      <c r="Z36" s="55">
        <v>3406373</v>
      </c>
      <c r="AA36" s="55">
        <v>2752819</v>
      </c>
      <c r="AB36" s="55">
        <v>868542</v>
      </c>
      <c r="AC36" s="55">
        <v>1566277</v>
      </c>
      <c r="AD36" s="55">
        <v>2813262</v>
      </c>
      <c r="AE36" s="55">
        <v>2484946</v>
      </c>
      <c r="AF36" s="55">
        <v>2097046</v>
      </c>
      <c r="AG36" s="55">
        <v>3418591</v>
      </c>
      <c r="AH36" s="62">
        <v>4092602</v>
      </c>
      <c r="AJ36" s="59" t="s">
        <v>6</v>
      </c>
      <c r="AK36" s="55">
        <v>14304</v>
      </c>
      <c r="AL36" s="55">
        <v>15124</v>
      </c>
      <c r="AM36" s="55">
        <v>14467</v>
      </c>
      <c r="AN36" s="55">
        <v>18447</v>
      </c>
      <c r="AO36" s="55">
        <v>14734</v>
      </c>
      <c r="AP36" s="55">
        <v>16238</v>
      </c>
      <c r="AQ36" s="55">
        <v>16623</v>
      </c>
      <c r="AR36" s="55">
        <v>21124</v>
      </c>
      <c r="AS36" s="55">
        <v>19891</v>
      </c>
      <c r="AT36" s="55">
        <v>28812</v>
      </c>
      <c r="AU36" s="55">
        <v>36363</v>
      </c>
      <c r="AV36" s="55">
        <v>38228</v>
      </c>
      <c r="AW36" s="55">
        <v>36353</v>
      </c>
      <c r="AX36" s="55">
        <v>35333</v>
      </c>
      <c r="AY36" s="55">
        <v>32214</v>
      </c>
      <c r="AZ36" s="55">
        <v>25406</v>
      </c>
      <c r="BA36" s="55">
        <v>20719</v>
      </c>
      <c r="BB36" s="55">
        <v>24211</v>
      </c>
      <c r="BC36" s="55">
        <v>20990</v>
      </c>
      <c r="BD36" s="55">
        <v>28202</v>
      </c>
      <c r="BE36" s="55">
        <v>29336</v>
      </c>
      <c r="BF36" s="55">
        <v>37677</v>
      </c>
      <c r="BG36" s="55">
        <v>42415</v>
      </c>
      <c r="BH36" s="55">
        <v>48549</v>
      </c>
      <c r="BI36" s="55">
        <v>44245</v>
      </c>
      <c r="BJ36" s="55">
        <v>18681</v>
      </c>
      <c r="BK36" s="55">
        <v>26918</v>
      </c>
      <c r="BL36" s="55">
        <v>41588</v>
      </c>
      <c r="BM36" s="55">
        <v>44859</v>
      </c>
      <c r="BN36" s="55">
        <v>42041</v>
      </c>
      <c r="BO36" s="55">
        <v>58655</v>
      </c>
      <c r="BP36" s="55">
        <v>72394</v>
      </c>
      <c r="BQ36" s="2"/>
      <c r="BR36" s="59" t="s">
        <v>6</v>
      </c>
      <c r="BS36" s="55">
        <f aca="true" t="shared" si="46" ref="BS36:BU37">+C36+AK36</f>
        <v>1304467</v>
      </c>
      <c r="BT36" s="55">
        <f t="shared" si="46"/>
        <v>1544070</v>
      </c>
      <c r="BU36" s="55">
        <f t="shared" si="46"/>
        <v>1531145</v>
      </c>
      <c r="BV36" s="55">
        <f t="shared" si="43"/>
        <v>1742034</v>
      </c>
      <c r="BW36" s="55">
        <f t="shared" si="43"/>
        <v>1399272</v>
      </c>
      <c r="BX36" s="55">
        <f t="shared" si="43"/>
        <v>1648924</v>
      </c>
      <c r="BY36" s="55">
        <f t="shared" si="43"/>
        <v>1650310</v>
      </c>
      <c r="BZ36" s="55">
        <f t="shared" si="43"/>
        <v>1940658</v>
      </c>
      <c r="CA36" s="55">
        <f t="shared" si="43"/>
        <v>1636550</v>
      </c>
      <c r="CB36" s="55">
        <f t="shared" si="43"/>
        <v>1930088</v>
      </c>
      <c r="CC36" s="55">
        <f t="shared" si="43"/>
        <v>1884857</v>
      </c>
      <c r="CD36" s="55">
        <f t="shared" si="43"/>
        <v>2037288</v>
      </c>
      <c r="CE36" s="55">
        <f t="shared" si="43"/>
        <v>1799131</v>
      </c>
      <c r="CF36" s="55">
        <f t="shared" si="44"/>
        <v>1966842</v>
      </c>
      <c r="CG36" s="55">
        <f t="shared" si="44"/>
        <v>2008210</v>
      </c>
      <c r="CH36" s="55">
        <f t="shared" si="44"/>
        <v>2192178</v>
      </c>
      <c r="CI36" s="55">
        <f t="shared" si="44"/>
        <v>1825006</v>
      </c>
      <c r="CJ36" s="55">
        <f t="shared" si="44"/>
        <v>2089016</v>
      </c>
      <c r="CK36" s="55">
        <f t="shared" si="44"/>
        <v>2303098</v>
      </c>
      <c r="CL36" s="55">
        <f t="shared" si="44"/>
        <v>3094177</v>
      </c>
      <c r="CM36" s="55">
        <f t="shared" si="44"/>
        <v>2854914</v>
      </c>
      <c r="CN36" s="55">
        <f t="shared" si="44"/>
        <v>3185285</v>
      </c>
      <c r="CO36" s="55">
        <f t="shared" si="44"/>
        <v>3216475</v>
      </c>
      <c r="CP36" s="55">
        <f t="shared" si="45"/>
        <v>3454922</v>
      </c>
      <c r="CQ36" s="55">
        <f t="shared" si="45"/>
        <v>2797064</v>
      </c>
      <c r="CR36" s="55">
        <f t="shared" si="45"/>
        <v>887223</v>
      </c>
      <c r="CS36" s="55">
        <f t="shared" si="45"/>
        <v>1593195</v>
      </c>
      <c r="CT36" s="55">
        <f t="shared" si="45"/>
        <v>2854850</v>
      </c>
      <c r="CU36" s="55">
        <f t="shared" si="45"/>
        <v>2529805</v>
      </c>
      <c r="CV36" s="55">
        <f t="shared" si="45"/>
        <v>2139087</v>
      </c>
      <c r="CW36" s="55">
        <v>3477246</v>
      </c>
      <c r="CX36" s="55">
        <v>4164996</v>
      </c>
      <c r="DA36" s="17"/>
    </row>
    <row r="37" spans="1:105" ht="15.75" thickBot="1">
      <c r="A37" s="17"/>
      <c r="B37" s="60" t="s">
        <v>7</v>
      </c>
      <c r="C37" s="53">
        <v>825363</v>
      </c>
      <c r="D37" s="53">
        <v>619627</v>
      </c>
      <c r="E37" s="53">
        <v>689725</v>
      </c>
      <c r="F37" s="53">
        <v>764088</v>
      </c>
      <c r="G37" s="53">
        <v>946813</v>
      </c>
      <c r="H37" s="53">
        <v>765738</v>
      </c>
      <c r="I37" s="53">
        <v>775301</v>
      </c>
      <c r="J37" s="53">
        <v>852765</v>
      </c>
      <c r="K37" s="53">
        <v>1059994</v>
      </c>
      <c r="L37" s="53">
        <v>780961</v>
      </c>
      <c r="M37" s="53">
        <v>836588</v>
      </c>
      <c r="N37" s="53">
        <v>881658</v>
      </c>
      <c r="O37" s="53">
        <v>995827</v>
      </c>
      <c r="P37" s="53">
        <v>783109</v>
      </c>
      <c r="Q37" s="53">
        <v>859039</v>
      </c>
      <c r="R37" s="53">
        <v>937634</v>
      </c>
      <c r="S37" s="53">
        <v>1108832</v>
      </c>
      <c r="T37" s="53">
        <v>862899</v>
      </c>
      <c r="U37" s="53">
        <v>912312</v>
      </c>
      <c r="V37" s="53">
        <v>928160</v>
      </c>
      <c r="W37" s="53">
        <v>1095203</v>
      </c>
      <c r="X37" s="53">
        <v>836288</v>
      </c>
      <c r="Y37" s="53">
        <v>926400</v>
      </c>
      <c r="Z37" s="53">
        <v>901149</v>
      </c>
      <c r="AA37" s="53">
        <v>1080164</v>
      </c>
      <c r="AB37" s="53">
        <v>539260</v>
      </c>
      <c r="AC37" s="53">
        <v>653924</v>
      </c>
      <c r="AD37" s="53">
        <v>1011394</v>
      </c>
      <c r="AE37" s="53">
        <v>1034281</v>
      </c>
      <c r="AF37" s="53">
        <v>971532</v>
      </c>
      <c r="AG37" s="53">
        <v>1403874</v>
      </c>
      <c r="AH37" s="53">
        <v>1481987</v>
      </c>
      <c r="AJ37" s="60" t="s">
        <v>7</v>
      </c>
      <c r="AK37" s="53">
        <v>300604</v>
      </c>
      <c r="AL37" s="53">
        <v>282796</v>
      </c>
      <c r="AM37" s="53">
        <v>274478</v>
      </c>
      <c r="AN37" s="53">
        <v>307421</v>
      </c>
      <c r="AO37" s="53">
        <v>304096</v>
      </c>
      <c r="AP37" s="53">
        <v>296736</v>
      </c>
      <c r="AQ37" s="53">
        <v>279583</v>
      </c>
      <c r="AR37" s="53">
        <v>304180</v>
      </c>
      <c r="AS37" s="53">
        <v>311145</v>
      </c>
      <c r="AT37" s="53">
        <v>302311</v>
      </c>
      <c r="AU37" s="53">
        <v>315840</v>
      </c>
      <c r="AV37" s="53">
        <v>333918</v>
      </c>
      <c r="AW37" s="53">
        <v>326274</v>
      </c>
      <c r="AX37" s="53">
        <v>324442</v>
      </c>
      <c r="AY37" s="53">
        <v>333400</v>
      </c>
      <c r="AZ37" s="53">
        <v>342089</v>
      </c>
      <c r="BA37" s="53">
        <v>348624</v>
      </c>
      <c r="BB37" s="53">
        <v>355599</v>
      </c>
      <c r="BC37" s="53">
        <v>342216</v>
      </c>
      <c r="BD37" s="53">
        <v>353656</v>
      </c>
      <c r="BE37" s="53">
        <v>345293</v>
      </c>
      <c r="BF37" s="53">
        <v>339392</v>
      </c>
      <c r="BG37" s="53">
        <v>341673</v>
      </c>
      <c r="BH37" s="53">
        <v>350292</v>
      </c>
      <c r="BI37" s="53">
        <v>341912</v>
      </c>
      <c r="BJ37" s="53">
        <v>263585</v>
      </c>
      <c r="BK37" s="53">
        <v>299564</v>
      </c>
      <c r="BL37" s="53">
        <v>347840</v>
      </c>
      <c r="BM37" s="53">
        <v>326701</v>
      </c>
      <c r="BN37" s="53">
        <v>335201</v>
      </c>
      <c r="BO37" s="53">
        <v>398476</v>
      </c>
      <c r="BP37" s="53">
        <v>404478</v>
      </c>
      <c r="BQ37" s="2"/>
      <c r="BR37" s="60" t="s">
        <v>7</v>
      </c>
      <c r="BS37" s="53">
        <f t="shared" si="46"/>
        <v>1125967</v>
      </c>
      <c r="BT37" s="53">
        <f t="shared" si="46"/>
        <v>902423</v>
      </c>
      <c r="BU37" s="53">
        <f t="shared" si="46"/>
        <v>964203</v>
      </c>
      <c r="BV37" s="53">
        <f t="shared" si="43"/>
        <v>1071509</v>
      </c>
      <c r="BW37" s="53">
        <f t="shared" si="43"/>
        <v>1250909</v>
      </c>
      <c r="BX37" s="53">
        <f t="shared" si="43"/>
        <v>1062474</v>
      </c>
      <c r="BY37" s="53">
        <f t="shared" si="43"/>
        <v>1054884</v>
      </c>
      <c r="BZ37" s="53">
        <f t="shared" si="43"/>
        <v>1156945</v>
      </c>
      <c r="CA37" s="53">
        <f t="shared" si="43"/>
        <v>1371139</v>
      </c>
      <c r="CB37" s="53">
        <f t="shared" si="43"/>
        <v>1083272</v>
      </c>
      <c r="CC37" s="53">
        <f t="shared" si="43"/>
        <v>1152428</v>
      </c>
      <c r="CD37" s="53">
        <f t="shared" si="43"/>
        <v>1215576</v>
      </c>
      <c r="CE37" s="53">
        <f t="shared" si="43"/>
        <v>1322101</v>
      </c>
      <c r="CF37" s="53">
        <f t="shared" si="44"/>
        <v>1107551</v>
      </c>
      <c r="CG37" s="53">
        <f t="shared" si="44"/>
        <v>1192439</v>
      </c>
      <c r="CH37" s="53">
        <f t="shared" si="44"/>
        <v>1279723</v>
      </c>
      <c r="CI37" s="53">
        <f t="shared" si="44"/>
        <v>1457456</v>
      </c>
      <c r="CJ37" s="53">
        <f t="shared" si="44"/>
        <v>1218498</v>
      </c>
      <c r="CK37" s="53">
        <f t="shared" si="44"/>
        <v>1254528</v>
      </c>
      <c r="CL37" s="53">
        <f t="shared" si="44"/>
        <v>1281816</v>
      </c>
      <c r="CM37" s="53">
        <f t="shared" si="44"/>
        <v>1440496</v>
      </c>
      <c r="CN37" s="53">
        <f t="shared" si="44"/>
        <v>1175680</v>
      </c>
      <c r="CO37" s="53">
        <f t="shared" si="44"/>
        <v>1268073</v>
      </c>
      <c r="CP37" s="53">
        <f t="shared" si="45"/>
        <v>1251441</v>
      </c>
      <c r="CQ37" s="53">
        <f t="shared" si="45"/>
        <v>1422076</v>
      </c>
      <c r="CR37" s="53">
        <f t="shared" si="45"/>
        <v>802845</v>
      </c>
      <c r="CS37" s="53">
        <f t="shared" si="45"/>
        <v>953488</v>
      </c>
      <c r="CT37" s="53">
        <f t="shared" si="45"/>
        <v>1359234</v>
      </c>
      <c r="CU37" s="53">
        <f t="shared" si="45"/>
        <v>1360982</v>
      </c>
      <c r="CV37" s="53">
        <f t="shared" si="45"/>
        <v>1306733</v>
      </c>
      <c r="CW37" s="53">
        <v>1802350</v>
      </c>
      <c r="CX37" s="53">
        <v>1886465</v>
      </c>
      <c r="DA37" s="17"/>
    </row>
    <row r="38" spans="1:105" ht="15.75" thickBot="1">
      <c r="A38" s="17"/>
      <c r="B38" s="59" t="s">
        <v>62</v>
      </c>
      <c r="C38" s="56"/>
      <c r="D38" s="56"/>
      <c r="E38" s="56"/>
      <c r="F38" s="56"/>
      <c r="G38" s="56"/>
      <c r="H38" s="56"/>
      <c r="I38" s="56"/>
      <c r="J38" s="56"/>
      <c r="K38" s="56"/>
      <c r="L38" s="56"/>
      <c r="M38" s="55">
        <v>280358</v>
      </c>
      <c r="N38" s="55">
        <v>694540</v>
      </c>
      <c r="O38" s="55">
        <v>880304</v>
      </c>
      <c r="P38" s="55">
        <v>661423</v>
      </c>
      <c r="Q38" s="55">
        <v>716203</v>
      </c>
      <c r="R38" s="55">
        <v>775774</v>
      </c>
      <c r="S38" s="55">
        <v>706257</v>
      </c>
      <c r="T38" s="55">
        <v>708451</v>
      </c>
      <c r="U38" s="55">
        <v>770393</v>
      </c>
      <c r="V38" s="55">
        <v>811434</v>
      </c>
      <c r="W38" s="55">
        <v>1056875</v>
      </c>
      <c r="X38" s="55">
        <v>754455</v>
      </c>
      <c r="Y38" s="55">
        <v>837515</v>
      </c>
      <c r="Z38" s="55">
        <v>815168</v>
      </c>
      <c r="AA38" s="55">
        <v>1034050</v>
      </c>
      <c r="AB38" s="55">
        <v>504504</v>
      </c>
      <c r="AC38" s="55">
        <v>646039</v>
      </c>
      <c r="AD38" s="55">
        <v>921894</v>
      </c>
      <c r="AE38" s="55">
        <v>996265</v>
      </c>
      <c r="AF38" s="55">
        <v>888733</v>
      </c>
      <c r="AG38" s="55">
        <v>1338806</v>
      </c>
      <c r="AH38" s="62">
        <v>1428574</v>
      </c>
      <c r="AJ38" s="59" t="s">
        <v>62</v>
      </c>
      <c r="AK38" s="56"/>
      <c r="AL38" s="56"/>
      <c r="AM38" s="56"/>
      <c r="AN38" s="56"/>
      <c r="AO38" s="56"/>
      <c r="AP38" s="56"/>
      <c r="AQ38" s="56"/>
      <c r="AR38" s="56"/>
      <c r="AS38" s="56"/>
      <c r="AT38" s="56"/>
      <c r="AU38" s="55">
        <v>106371</v>
      </c>
      <c r="AV38" s="55">
        <v>243347</v>
      </c>
      <c r="AW38" s="55">
        <v>260470</v>
      </c>
      <c r="AX38" s="55">
        <v>245245</v>
      </c>
      <c r="AY38" s="55">
        <v>253809</v>
      </c>
      <c r="AZ38" s="55">
        <v>258021</v>
      </c>
      <c r="BA38" s="55">
        <v>169227</v>
      </c>
      <c r="BB38" s="55">
        <v>261443</v>
      </c>
      <c r="BC38" s="55">
        <v>271807</v>
      </c>
      <c r="BD38" s="55">
        <v>268497</v>
      </c>
      <c r="BE38" s="55">
        <v>279616</v>
      </c>
      <c r="BF38" s="55">
        <v>271443</v>
      </c>
      <c r="BG38" s="55">
        <v>263433</v>
      </c>
      <c r="BH38" s="55">
        <v>258132</v>
      </c>
      <c r="BI38" s="55">
        <v>277706</v>
      </c>
      <c r="BJ38" s="55">
        <v>229305</v>
      </c>
      <c r="BK38" s="55">
        <v>264398</v>
      </c>
      <c r="BL38" s="55">
        <v>297110</v>
      </c>
      <c r="BM38" s="55">
        <v>287465</v>
      </c>
      <c r="BN38" s="55">
        <v>286753</v>
      </c>
      <c r="BO38" s="55">
        <v>326979</v>
      </c>
      <c r="BP38" s="55">
        <v>324867</v>
      </c>
      <c r="BQ38" s="2"/>
      <c r="BR38" s="59" t="s">
        <v>62</v>
      </c>
      <c r="BS38" s="56"/>
      <c r="BT38" s="56"/>
      <c r="BU38" s="56"/>
      <c r="BV38" s="56"/>
      <c r="BW38" s="56"/>
      <c r="BX38" s="56"/>
      <c r="BY38" s="56"/>
      <c r="BZ38" s="56"/>
      <c r="CA38" s="56"/>
      <c r="CB38" s="56"/>
      <c r="CC38" s="55">
        <f aca="true" t="shared" si="47" ref="CC38:CL43">+M38+AU38</f>
        <v>386729</v>
      </c>
      <c r="CD38" s="55">
        <f t="shared" si="47"/>
        <v>937887</v>
      </c>
      <c r="CE38" s="55">
        <f t="shared" si="47"/>
        <v>1140774</v>
      </c>
      <c r="CF38" s="55">
        <f t="shared" si="47"/>
        <v>906668</v>
      </c>
      <c r="CG38" s="55">
        <f t="shared" si="47"/>
        <v>970012</v>
      </c>
      <c r="CH38" s="55">
        <f t="shared" si="47"/>
        <v>1033795</v>
      </c>
      <c r="CI38" s="55">
        <f t="shared" si="47"/>
        <v>875484</v>
      </c>
      <c r="CJ38" s="55">
        <f t="shared" si="47"/>
        <v>969894</v>
      </c>
      <c r="CK38" s="55">
        <f t="shared" si="47"/>
        <v>1042200</v>
      </c>
      <c r="CL38" s="55">
        <f t="shared" si="47"/>
        <v>1079931</v>
      </c>
      <c r="CM38" s="55">
        <f aca="true" t="shared" si="48" ref="CM38:CV43">+W38+BE38</f>
        <v>1336491</v>
      </c>
      <c r="CN38" s="55">
        <f t="shared" si="48"/>
        <v>1025898</v>
      </c>
      <c r="CO38" s="55">
        <f t="shared" si="48"/>
        <v>1100948</v>
      </c>
      <c r="CP38" s="55">
        <f t="shared" si="48"/>
        <v>1073300</v>
      </c>
      <c r="CQ38" s="55">
        <f t="shared" si="48"/>
        <v>1311756</v>
      </c>
      <c r="CR38" s="55">
        <f t="shared" si="48"/>
        <v>733809</v>
      </c>
      <c r="CS38" s="55">
        <f t="shared" si="48"/>
        <v>910437</v>
      </c>
      <c r="CT38" s="55">
        <f t="shared" si="48"/>
        <v>1219004</v>
      </c>
      <c r="CU38" s="55">
        <f t="shared" si="48"/>
        <v>1283730</v>
      </c>
      <c r="CV38" s="55">
        <f t="shared" si="48"/>
        <v>1175486</v>
      </c>
      <c r="CW38" s="55">
        <v>1665785</v>
      </c>
      <c r="CX38" s="55">
        <v>1753441</v>
      </c>
      <c r="DA38" s="17"/>
    </row>
    <row r="39" spans="1:105" ht="15.75" thickBot="1">
      <c r="A39" s="17"/>
      <c r="B39" s="60" t="s">
        <v>64</v>
      </c>
      <c r="C39" s="53">
        <v>7637048</v>
      </c>
      <c r="D39" s="53">
        <v>6976418</v>
      </c>
      <c r="E39" s="53">
        <v>7396743</v>
      </c>
      <c r="F39" s="53">
        <v>8220532</v>
      </c>
      <c r="G39" s="53">
        <v>8357616</v>
      </c>
      <c r="H39" s="53">
        <v>7986237</v>
      </c>
      <c r="I39" s="53">
        <v>8037609</v>
      </c>
      <c r="J39" s="53">
        <v>9051508</v>
      </c>
      <c r="K39" s="53">
        <v>8996172</v>
      </c>
      <c r="L39" s="53">
        <v>8490268</v>
      </c>
      <c r="M39" s="53">
        <v>9041863</v>
      </c>
      <c r="N39" s="53">
        <v>9736970</v>
      </c>
      <c r="O39" s="53">
        <v>9659202</v>
      </c>
      <c r="P39" s="53">
        <v>8985047</v>
      </c>
      <c r="Q39" s="53">
        <v>9461699</v>
      </c>
      <c r="R39" s="53">
        <v>10322404</v>
      </c>
      <c r="S39" s="53">
        <v>10099265</v>
      </c>
      <c r="T39" s="53">
        <v>9633018</v>
      </c>
      <c r="U39" s="53">
        <v>9768554</v>
      </c>
      <c r="V39" s="53">
        <v>10631380</v>
      </c>
      <c r="W39" s="53">
        <v>10410788</v>
      </c>
      <c r="X39" s="53">
        <v>9703216</v>
      </c>
      <c r="Y39" s="53">
        <v>9809814</v>
      </c>
      <c r="Z39" s="53">
        <v>5070493</v>
      </c>
      <c r="AA39" s="53">
        <v>4248181</v>
      </c>
      <c r="AB39" s="53">
        <v>3952584</v>
      </c>
      <c r="AC39" s="53">
        <v>6673613</v>
      </c>
      <c r="AD39" s="53">
        <v>9450439</v>
      </c>
      <c r="AE39" s="53">
        <v>8876893</v>
      </c>
      <c r="AF39" s="53">
        <v>7944881</v>
      </c>
      <c r="AG39" s="53">
        <v>10609064</v>
      </c>
      <c r="AH39" s="53">
        <v>11671050</v>
      </c>
      <c r="AJ39" s="60" t="s">
        <v>64</v>
      </c>
      <c r="AK39" s="53">
        <v>918697</v>
      </c>
      <c r="AL39" s="53">
        <v>863201</v>
      </c>
      <c r="AM39" s="53">
        <v>849967</v>
      </c>
      <c r="AN39" s="53">
        <v>954542</v>
      </c>
      <c r="AO39" s="53">
        <v>946403</v>
      </c>
      <c r="AP39" s="53">
        <v>931956</v>
      </c>
      <c r="AQ39" s="53">
        <v>952554</v>
      </c>
      <c r="AR39" s="53">
        <v>1051686</v>
      </c>
      <c r="AS39" s="53">
        <v>1066748</v>
      </c>
      <c r="AT39" s="53">
        <v>1021898</v>
      </c>
      <c r="AU39" s="53">
        <v>1039314</v>
      </c>
      <c r="AV39" s="53">
        <v>1116036</v>
      </c>
      <c r="AW39" s="53">
        <v>1100873</v>
      </c>
      <c r="AX39" s="53">
        <v>1009555</v>
      </c>
      <c r="AY39" s="53">
        <v>1059940</v>
      </c>
      <c r="AZ39" s="53">
        <v>1139671</v>
      </c>
      <c r="BA39" s="53">
        <v>1118074</v>
      </c>
      <c r="BB39" s="53">
        <v>1098810</v>
      </c>
      <c r="BC39" s="53">
        <v>1074416</v>
      </c>
      <c r="BD39" s="53">
        <v>1208687</v>
      </c>
      <c r="BE39" s="53">
        <v>1153081</v>
      </c>
      <c r="BF39" s="53">
        <v>1085951</v>
      </c>
      <c r="BG39" s="53">
        <v>1089928</v>
      </c>
      <c r="BH39" s="53">
        <v>484157</v>
      </c>
      <c r="BI39" s="53">
        <v>442115</v>
      </c>
      <c r="BJ39" s="53">
        <v>703143</v>
      </c>
      <c r="BK39" s="53">
        <v>899027</v>
      </c>
      <c r="BL39" s="53">
        <v>1070919</v>
      </c>
      <c r="BM39" s="53">
        <v>1109958</v>
      </c>
      <c r="BN39" s="53">
        <v>1066791</v>
      </c>
      <c r="BO39" s="53">
        <v>1110489</v>
      </c>
      <c r="BP39" s="53">
        <v>1170256</v>
      </c>
      <c r="BQ39" s="2"/>
      <c r="BR39" s="60" t="s">
        <v>64</v>
      </c>
      <c r="BS39" s="53">
        <f aca="true" t="shared" si="49" ref="BS39:CB43">+C39+AK39</f>
        <v>8555745</v>
      </c>
      <c r="BT39" s="53">
        <f t="shared" si="49"/>
        <v>7839619</v>
      </c>
      <c r="BU39" s="53">
        <f t="shared" si="49"/>
        <v>8246710</v>
      </c>
      <c r="BV39" s="53">
        <f t="shared" si="49"/>
        <v>9175074</v>
      </c>
      <c r="BW39" s="53">
        <f t="shared" si="49"/>
        <v>9304019</v>
      </c>
      <c r="BX39" s="53">
        <f t="shared" si="49"/>
        <v>8918193</v>
      </c>
      <c r="BY39" s="53">
        <f t="shared" si="49"/>
        <v>8990163</v>
      </c>
      <c r="BZ39" s="53">
        <f t="shared" si="49"/>
        <v>10103194</v>
      </c>
      <c r="CA39" s="53">
        <f t="shared" si="49"/>
        <v>10062920</v>
      </c>
      <c r="CB39" s="53">
        <f t="shared" si="49"/>
        <v>9512166</v>
      </c>
      <c r="CC39" s="53">
        <f t="shared" si="47"/>
        <v>10081177</v>
      </c>
      <c r="CD39" s="53">
        <f t="shared" si="47"/>
        <v>10853006</v>
      </c>
      <c r="CE39" s="53">
        <f t="shared" si="47"/>
        <v>10760075</v>
      </c>
      <c r="CF39" s="53">
        <f t="shared" si="47"/>
        <v>9994602</v>
      </c>
      <c r="CG39" s="53">
        <f t="shared" si="47"/>
        <v>10521639</v>
      </c>
      <c r="CH39" s="53">
        <f t="shared" si="47"/>
        <v>11462075</v>
      </c>
      <c r="CI39" s="53">
        <f t="shared" si="47"/>
        <v>11217339</v>
      </c>
      <c r="CJ39" s="53">
        <f t="shared" si="47"/>
        <v>10731828</v>
      </c>
      <c r="CK39" s="53">
        <f t="shared" si="47"/>
        <v>10842970</v>
      </c>
      <c r="CL39" s="53">
        <f t="shared" si="47"/>
        <v>11840067</v>
      </c>
      <c r="CM39" s="53">
        <f t="shared" si="48"/>
        <v>11563869</v>
      </c>
      <c r="CN39" s="53">
        <f t="shared" si="48"/>
        <v>10789167</v>
      </c>
      <c r="CO39" s="53">
        <f t="shared" si="48"/>
        <v>10899742</v>
      </c>
      <c r="CP39" s="53">
        <f t="shared" si="48"/>
        <v>5554650</v>
      </c>
      <c r="CQ39" s="53">
        <f t="shared" si="48"/>
        <v>4690296</v>
      </c>
      <c r="CR39" s="53">
        <f t="shared" si="48"/>
        <v>4655727</v>
      </c>
      <c r="CS39" s="53">
        <f t="shared" si="48"/>
        <v>7572640</v>
      </c>
      <c r="CT39" s="53">
        <f t="shared" si="48"/>
        <v>10521358</v>
      </c>
      <c r="CU39" s="53">
        <f t="shared" si="48"/>
        <v>9986851</v>
      </c>
      <c r="CV39" s="53">
        <f t="shared" si="48"/>
        <v>9011672</v>
      </c>
      <c r="CW39" s="53">
        <v>11719553</v>
      </c>
      <c r="CX39" s="53">
        <v>12841306</v>
      </c>
      <c r="DA39" s="17"/>
    </row>
    <row r="40" spans="1:105" ht="15.75" thickBot="1">
      <c r="A40" s="17"/>
      <c r="B40" s="59" t="s">
        <v>9</v>
      </c>
      <c r="C40" s="55">
        <v>1503952</v>
      </c>
      <c r="D40" s="55">
        <v>1335798</v>
      </c>
      <c r="E40" s="55">
        <v>1428959</v>
      </c>
      <c r="F40" s="55">
        <v>1593769</v>
      </c>
      <c r="G40" s="55">
        <v>1646584</v>
      </c>
      <c r="H40" s="55">
        <v>1502603</v>
      </c>
      <c r="I40" s="55">
        <v>1517957</v>
      </c>
      <c r="J40" s="55">
        <v>1706920</v>
      </c>
      <c r="K40" s="55">
        <v>1776160</v>
      </c>
      <c r="L40" s="55">
        <v>1607185</v>
      </c>
      <c r="M40" s="55">
        <v>1723288</v>
      </c>
      <c r="N40" s="55">
        <v>1818079</v>
      </c>
      <c r="O40" s="55">
        <v>1898744</v>
      </c>
      <c r="P40" s="55">
        <v>1695754</v>
      </c>
      <c r="Q40" s="55">
        <v>1865162</v>
      </c>
      <c r="R40" s="55">
        <v>2000441</v>
      </c>
      <c r="S40" s="55">
        <v>2157830</v>
      </c>
      <c r="T40" s="55">
        <v>2104865</v>
      </c>
      <c r="U40" s="55">
        <v>2143213</v>
      </c>
      <c r="V40" s="55">
        <v>2389985</v>
      </c>
      <c r="W40" s="55">
        <v>2474677</v>
      </c>
      <c r="X40" s="55">
        <v>2203282</v>
      </c>
      <c r="Y40" s="55">
        <v>2317904</v>
      </c>
      <c r="Z40" s="55">
        <v>2210395</v>
      </c>
      <c r="AA40" s="55">
        <v>2204576</v>
      </c>
      <c r="AB40" s="55">
        <v>1199245</v>
      </c>
      <c r="AC40" s="55">
        <v>1476225</v>
      </c>
      <c r="AD40" s="55">
        <v>2293559</v>
      </c>
      <c r="AE40" s="55">
        <v>1990144</v>
      </c>
      <c r="AF40" s="55">
        <v>1965774</v>
      </c>
      <c r="AG40" s="55">
        <v>2931468</v>
      </c>
      <c r="AH40" s="62">
        <v>2972494</v>
      </c>
      <c r="AJ40" s="59" t="s">
        <v>9</v>
      </c>
      <c r="AK40" s="55">
        <v>257948</v>
      </c>
      <c r="AL40" s="55">
        <v>228500</v>
      </c>
      <c r="AM40" s="55">
        <v>237712</v>
      </c>
      <c r="AN40" s="55">
        <v>272509</v>
      </c>
      <c r="AO40" s="55">
        <v>279089</v>
      </c>
      <c r="AP40" s="55">
        <v>286906</v>
      </c>
      <c r="AQ40" s="55">
        <v>254375</v>
      </c>
      <c r="AR40" s="55">
        <v>270957</v>
      </c>
      <c r="AS40" s="55">
        <v>321737</v>
      </c>
      <c r="AT40" s="55">
        <v>283468</v>
      </c>
      <c r="AU40" s="55">
        <v>282096</v>
      </c>
      <c r="AV40" s="55">
        <v>292604</v>
      </c>
      <c r="AW40" s="55">
        <v>290533</v>
      </c>
      <c r="AX40" s="55">
        <v>265275</v>
      </c>
      <c r="AY40" s="55">
        <v>272357</v>
      </c>
      <c r="AZ40" s="55">
        <v>291136</v>
      </c>
      <c r="BA40" s="55">
        <v>301795</v>
      </c>
      <c r="BB40" s="55">
        <v>310625</v>
      </c>
      <c r="BC40" s="55">
        <v>300458</v>
      </c>
      <c r="BD40" s="55">
        <v>333724</v>
      </c>
      <c r="BE40" s="55">
        <v>344775</v>
      </c>
      <c r="BF40" s="55">
        <v>319570</v>
      </c>
      <c r="BG40" s="55">
        <v>317558</v>
      </c>
      <c r="BH40" s="55">
        <v>309174</v>
      </c>
      <c r="BI40" s="55">
        <v>327740</v>
      </c>
      <c r="BJ40" s="55">
        <v>299665</v>
      </c>
      <c r="BK40" s="55">
        <v>359470</v>
      </c>
      <c r="BL40" s="55">
        <v>295700</v>
      </c>
      <c r="BM40" s="55">
        <v>174293</v>
      </c>
      <c r="BN40" s="55">
        <v>186736</v>
      </c>
      <c r="BO40" s="55">
        <v>209772</v>
      </c>
      <c r="BP40" s="55">
        <v>207291</v>
      </c>
      <c r="BQ40" s="2"/>
      <c r="BR40" s="59" t="s">
        <v>9</v>
      </c>
      <c r="BS40" s="55">
        <f t="shared" si="49"/>
        <v>1761900</v>
      </c>
      <c r="BT40" s="55">
        <f t="shared" si="49"/>
        <v>1564298</v>
      </c>
      <c r="BU40" s="55">
        <f t="shared" si="49"/>
        <v>1666671</v>
      </c>
      <c r="BV40" s="55">
        <f t="shared" si="49"/>
        <v>1866278</v>
      </c>
      <c r="BW40" s="55">
        <f t="shared" si="49"/>
        <v>1925673</v>
      </c>
      <c r="BX40" s="55">
        <f t="shared" si="49"/>
        <v>1789509</v>
      </c>
      <c r="BY40" s="55">
        <f t="shared" si="49"/>
        <v>1772332</v>
      </c>
      <c r="BZ40" s="55">
        <f t="shared" si="49"/>
        <v>1977877</v>
      </c>
      <c r="CA40" s="55">
        <f t="shared" si="49"/>
        <v>2097897</v>
      </c>
      <c r="CB40" s="55">
        <f t="shared" si="49"/>
        <v>1890653</v>
      </c>
      <c r="CC40" s="55">
        <f t="shared" si="47"/>
        <v>2005384</v>
      </c>
      <c r="CD40" s="55">
        <f t="shared" si="47"/>
        <v>2110683</v>
      </c>
      <c r="CE40" s="55">
        <f t="shared" si="47"/>
        <v>2189277</v>
      </c>
      <c r="CF40" s="55">
        <f t="shared" si="47"/>
        <v>1961029</v>
      </c>
      <c r="CG40" s="55">
        <f t="shared" si="47"/>
        <v>2137519</v>
      </c>
      <c r="CH40" s="55">
        <f t="shared" si="47"/>
        <v>2291577</v>
      </c>
      <c r="CI40" s="55">
        <f t="shared" si="47"/>
        <v>2459625</v>
      </c>
      <c r="CJ40" s="55">
        <f t="shared" si="47"/>
        <v>2415490</v>
      </c>
      <c r="CK40" s="55">
        <f t="shared" si="47"/>
        <v>2443671</v>
      </c>
      <c r="CL40" s="55">
        <f t="shared" si="47"/>
        <v>2723709</v>
      </c>
      <c r="CM40" s="55">
        <f t="shared" si="48"/>
        <v>2819452</v>
      </c>
      <c r="CN40" s="55">
        <f t="shared" si="48"/>
        <v>2522852</v>
      </c>
      <c r="CO40" s="55">
        <f t="shared" si="48"/>
        <v>2635462</v>
      </c>
      <c r="CP40" s="55">
        <f t="shared" si="48"/>
        <v>2519569</v>
      </c>
      <c r="CQ40" s="55">
        <f t="shared" si="48"/>
        <v>2532316</v>
      </c>
      <c r="CR40" s="55">
        <f t="shared" si="48"/>
        <v>1498910</v>
      </c>
      <c r="CS40" s="55">
        <f t="shared" si="48"/>
        <v>1835695</v>
      </c>
      <c r="CT40" s="55">
        <f t="shared" si="48"/>
        <v>2589259</v>
      </c>
      <c r="CU40" s="55">
        <f t="shared" si="48"/>
        <v>2164437</v>
      </c>
      <c r="CV40" s="55">
        <f t="shared" si="48"/>
        <v>2152510</v>
      </c>
      <c r="CW40" s="55">
        <v>3141240</v>
      </c>
      <c r="CX40" s="55">
        <v>3179785</v>
      </c>
      <c r="DA40" s="17"/>
    </row>
    <row r="41" spans="1:105" ht="15.75" thickBot="1">
      <c r="A41" s="17"/>
      <c r="B41" s="60" t="s">
        <v>63</v>
      </c>
      <c r="C41" s="53">
        <v>4153041</v>
      </c>
      <c r="D41" s="53">
        <v>4329134</v>
      </c>
      <c r="E41" s="53">
        <v>4433181</v>
      </c>
      <c r="F41" s="53">
        <v>4816844</v>
      </c>
      <c r="G41" s="53">
        <v>4413551</v>
      </c>
      <c r="H41" s="53">
        <v>4736828</v>
      </c>
      <c r="I41" s="53">
        <v>4717069</v>
      </c>
      <c r="J41" s="53">
        <v>5273045</v>
      </c>
      <c r="K41" s="53">
        <v>4914041</v>
      </c>
      <c r="L41" s="53">
        <v>5121967</v>
      </c>
      <c r="M41" s="53">
        <v>5411590</v>
      </c>
      <c r="N41" s="53">
        <v>5676478</v>
      </c>
      <c r="O41" s="53">
        <v>5278751</v>
      </c>
      <c r="P41" s="53">
        <v>5428553</v>
      </c>
      <c r="Q41" s="53">
        <v>5698942</v>
      </c>
      <c r="R41" s="53">
        <v>6098838</v>
      </c>
      <c r="S41" s="53">
        <v>5432990</v>
      </c>
      <c r="T41" s="53">
        <v>5786983</v>
      </c>
      <c r="U41" s="53">
        <v>5666799</v>
      </c>
      <c r="V41" s="53">
        <v>6109398</v>
      </c>
      <c r="W41" s="53">
        <v>5587332</v>
      </c>
      <c r="X41" s="53">
        <v>5868339</v>
      </c>
      <c r="Y41" s="53">
        <v>5846179</v>
      </c>
      <c r="Z41" s="53">
        <v>5751155</v>
      </c>
      <c r="AA41" s="53">
        <v>5048139</v>
      </c>
      <c r="AB41" s="53">
        <v>2363970</v>
      </c>
      <c r="AC41" s="53">
        <v>3367470</v>
      </c>
      <c r="AD41" s="53">
        <v>5223777</v>
      </c>
      <c r="AE41" s="53">
        <v>4884645</v>
      </c>
      <c r="AF41" s="53">
        <v>4399299</v>
      </c>
      <c r="AG41" s="53">
        <v>6328389</v>
      </c>
      <c r="AH41" s="53">
        <v>6956642</v>
      </c>
      <c r="AJ41" s="60" t="s">
        <v>63</v>
      </c>
      <c r="AK41" s="53">
        <v>526124</v>
      </c>
      <c r="AL41" s="53">
        <v>508341</v>
      </c>
      <c r="AM41" s="53">
        <v>495459</v>
      </c>
      <c r="AN41" s="53">
        <v>548562</v>
      </c>
      <c r="AO41" s="53">
        <v>530470</v>
      </c>
      <c r="AP41" s="53">
        <v>530355</v>
      </c>
      <c r="AQ41" s="53">
        <v>519201</v>
      </c>
      <c r="AR41" s="53">
        <v>556036</v>
      </c>
      <c r="AS41" s="53">
        <v>544392</v>
      </c>
      <c r="AT41" s="53">
        <v>520359</v>
      </c>
      <c r="AU41" s="53">
        <v>548661</v>
      </c>
      <c r="AV41" s="53">
        <v>578974</v>
      </c>
      <c r="AW41" s="53">
        <v>576905</v>
      </c>
      <c r="AX41" s="53">
        <v>542746</v>
      </c>
      <c r="AY41" s="53">
        <v>534089</v>
      </c>
      <c r="AZ41" s="53">
        <v>569116</v>
      </c>
      <c r="BA41" s="53">
        <v>561629</v>
      </c>
      <c r="BB41" s="53">
        <v>561189</v>
      </c>
      <c r="BC41" s="53">
        <v>533769</v>
      </c>
      <c r="BD41" s="53">
        <v>588645</v>
      </c>
      <c r="BE41" s="53">
        <v>577861</v>
      </c>
      <c r="BF41" s="53">
        <v>557568</v>
      </c>
      <c r="BG41" s="53">
        <v>560371</v>
      </c>
      <c r="BH41" s="53">
        <v>539010</v>
      </c>
      <c r="BI41" s="53">
        <v>582680</v>
      </c>
      <c r="BJ41" s="53">
        <v>449037</v>
      </c>
      <c r="BK41" s="53">
        <v>530037</v>
      </c>
      <c r="BL41" s="53">
        <v>615343</v>
      </c>
      <c r="BM41" s="53">
        <v>622250</v>
      </c>
      <c r="BN41" s="53">
        <v>650655</v>
      </c>
      <c r="BO41" s="53">
        <v>697685</v>
      </c>
      <c r="BP41" s="53">
        <v>741389</v>
      </c>
      <c r="BQ41" s="2"/>
      <c r="BR41" s="60" t="s">
        <v>63</v>
      </c>
      <c r="BS41" s="53">
        <f t="shared" si="49"/>
        <v>4679165</v>
      </c>
      <c r="BT41" s="53">
        <f t="shared" si="49"/>
        <v>4837475</v>
      </c>
      <c r="BU41" s="53">
        <f t="shared" si="49"/>
        <v>4928640</v>
      </c>
      <c r="BV41" s="53">
        <f t="shared" si="49"/>
        <v>5365406</v>
      </c>
      <c r="BW41" s="53">
        <f t="shared" si="49"/>
        <v>4944021</v>
      </c>
      <c r="BX41" s="53">
        <f t="shared" si="49"/>
        <v>5267183</v>
      </c>
      <c r="BY41" s="53">
        <f t="shared" si="49"/>
        <v>5236270</v>
      </c>
      <c r="BZ41" s="53">
        <f t="shared" si="49"/>
        <v>5829081</v>
      </c>
      <c r="CA41" s="53">
        <f t="shared" si="49"/>
        <v>5458433</v>
      </c>
      <c r="CB41" s="53">
        <f t="shared" si="49"/>
        <v>5642326</v>
      </c>
      <c r="CC41" s="53">
        <f t="shared" si="47"/>
        <v>5960251</v>
      </c>
      <c r="CD41" s="53">
        <f t="shared" si="47"/>
        <v>6255452</v>
      </c>
      <c r="CE41" s="53">
        <f t="shared" si="47"/>
        <v>5855656</v>
      </c>
      <c r="CF41" s="53">
        <f t="shared" si="47"/>
        <v>5971299</v>
      </c>
      <c r="CG41" s="53">
        <f t="shared" si="47"/>
        <v>6233031</v>
      </c>
      <c r="CH41" s="53">
        <f t="shared" si="47"/>
        <v>6667954</v>
      </c>
      <c r="CI41" s="53">
        <f t="shared" si="47"/>
        <v>5994619</v>
      </c>
      <c r="CJ41" s="53">
        <f t="shared" si="47"/>
        <v>6348172</v>
      </c>
      <c r="CK41" s="53">
        <f t="shared" si="47"/>
        <v>6200568</v>
      </c>
      <c r="CL41" s="53">
        <f t="shared" si="47"/>
        <v>6698043</v>
      </c>
      <c r="CM41" s="53">
        <f t="shared" si="48"/>
        <v>6165193</v>
      </c>
      <c r="CN41" s="53">
        <f t="shared" si="48"/>
        <v>6425907</v>
      </c>
      <c r="CO41" s="53">
        <f t="shared" si="48"/>
        <v>6406550</v>
      </c>
      <c r="CP41" s="53">
        <f t="shared" si="48"/>
        <v>6290165</v>
      </c>
      <c r="CQ41" s="53">
        <f t="shared" si="48"/>
        <v>5630819</v>
      </c>
      <c r="CR41" s="53">
        <f t="shared" si="48"/>
        <v>2813007</v>
      </c>
      <c r="CS41" s="53">
        <f t="shared" si="48"/>
        <v>3897507</v>
      </c>
      <c r="CT41" s="53">
        <f t="shared" si="48"/>
        <v>5839120</v>
      </c>
      <c r="CU41" s="53">
        <f t="shared" si="48"/>
        <v>5506895</v>
      </c>
      <c r="CV41" s="53">
        <f t="shared" si="48"/>
        <v>5049954</v>
      </c>
      <c r="CW41" s="53">
        <v>7026074</v>
      </c>
      <c r="CX41" s="53">
        <v>7698031</v>
      </c>
      <c r="DA41" s="17"/>
    </row>
    <row r="42" spans="1:105" ht="15.75" thickBot="1">
      <c r="A42" s="17"/>
      <c r="B42" s="59" t="s">
        <v>58</v>
      </c>
      <c r="C42" s="55">
        <v>720982</v>
      </c>
      <c r="D42" s="55">
        <v>582715</v>
      </c>
      <c r="E42" s="55">
        <v>587566</v>
      </c>
      <c r="F42" s="55">
        <v>654900</v>
      </c>
      <c r="G42" s="55">
        <v>803170</v>
      </c>
      <c r="H42" s="55">
        <v>658666</v>
      </c>
      <c r="I42" s="55">
        <v>675088</v>
      </c>
      <c r="J42" s="55">
        <v>759125</v>
      </c>
      <c r="K42" s="55">
        <v>932661</v>
      </c>
      <c r="L42" s="55">
        <v>773401</v>
      </c>
      <c r="M42" s="55">
        <v>813613</v>
      </c>
      <c r="N42" s="55">
        <v>1289480</v>
      </c>
      <c r="O42" s="55">
        <v>1725482</v>
      </c>
      <c r="P42" s="55">
        <v>1437254</v>
      </c>
      <c r="Q42" s="55">
        <v>1500897</v>
      </c>
      <c r="R42" s="55">
        <v>1613250</v>
      </c>
      <c r="S42" s="55">
        <v>1867078</v>
      </c>
      <c r="T42" s="55">
        <v>1523086</v>
      </c>
      <c r="U42" s="55">
        <v>1525971</v>
      </c>
      <c r="V42" s="55">
        <v>1622145</v>
      </c>
      <c r="W42" s="55">
        <v>1835406</v>
      </c>
      <c r="X42" s="55">
        <v>1561736</v>
      </c>
      <c r="Y42" s="55">
        <v>1619556</v>
      </c>
      <c r="Z42" s="55">
        <v>1436086</v>
      </c>
      <c r="AA42" s="55">
        <v>1924919</v>
      </c>
      <c r="AB42" s="55">
        <v>1179436</v>
      </c>
      <c r="AC42" s="55">
        <v>1379898</v>
      </c>
      <c r="AD42" s="55">
        <v>1711028</v>
      </c>
      <c r="AE42" s="55">
        <v>1763522</v>
      </c>
      <c r="AF42" s="55">
        <v>1776898</v>
      </c>
      <c r="AG42" s="55">
        <v>2257123</v>
      </c>
      <c r="AH42" s="62">
        <v>2404660</v>
      </c>
      <c r="AJ42" s="59" t="s">
        <v>58</v>
      </c>
      <c r="AK42" s="55">
        <v>311331</v>
      </c>
      <c r="AL42" s="55">
        <v>294932</v>
      </c>
      <c r="AM42" s="55">
        <v>271667</v>
      </c>
      <c r="AN42" s="55">
        <v>309620</v>
      </c>
      <c r="AO42" s="55">
        <v>294548</v>
      </c>
      <c r="AP42" s="55">
        <v>273398</v>
      </c>
      <c r="AQ42" s="55">
        <v>274757</v>
      </c>
      <c r="AR42" s="55">
        <v>290449</v>
      </c>
      <c r="AS42" s="55">
        <v>298070</v>
      </c>
      <c r="AT42" s="55">
        <v>302789</v>
      </c>
      <c r="AU42" s="55">
        <v>273681</v>
      </c>
      <c r="AV42" s="55">
        <v>421460</v>
      </c>
      <c r="AW42" s="55">
        <v>486970</v>
      </c>
      <c r="AX42" s="55">
        <v>462844</v>
      </c>
      <c r="AY42" s="55">
        <v>463047</v>
      </c>
      <c r="AZ42" s="55">
        <v>480444</v>
      </c>
      <c r="BA42" s="55">
        <v>469814</v>
      </c>
      <c r="BB42" s="55">
        <v>456784</v>
      </c>
      <c r="BC42" s="55">
        <v>437141</v>
      </c>
      <c r="BD42" s="55">
        <v>480447</v>
      </c>
      <c r="BE42" s="55">
        <v>474899</v>
      </c>
      <c r="BF42" s="55">
        <v>478022</v>
      </c>
      <c r="BG42" s="55">
        <v>487099</v>
      </c>
      <c r="BH42" s="55">
        <v>420213</v>
      </c>
      <c r="BI42" s="55">
        <v>480037</v>
      </c>
      <c r="BJ42" s="55">
        <v>393378</v>
      </c>
      <c r="BK42" s="55">
        <v>437021</v>
      </c>
      <c r="BL42" s="55">
        <v>486325</v>
      </c>
      <c r="BM42" s="55">
        <v>498254</v>
      </c>
      <c r="BN42" s="55">
        <v>488277</v>
      </c>
      <c r="BO42" s="55">
        <v>518570</v>
      </c>
      <c r="BP42" s="55">
        <v>544345</v>
      </c>
      <c r="BQ42" s="2"/>
      <c r="BR42" s="59" t="s">
        <v>58</v>
      </c>
      <c r="BS42" s="55">
        <f t="shared" si="49"/>
        <v>1032313</v>
      </c>
      <c r="BT42" s="55">
        <f t="shared" si="49"/>
        <v>877647</v>
      </c>
      <c r="BU42" s="55">
        <f t="shared" si="49"/>
        <v>859233</v>
      </c>
      <c r="BV42" s="55">
        <f t="shared" si="49"/>
        <v>964520</v>
      </c>
      <c r="BW42" s="55">
        <f t="shared" si="49"/>
        <v>1097718</v>
      </c>
      <c r="BX42" s="55">
        <f t="shared" si="49"/>
        <v>932064</v>
      </c>
      <c r="BY42" s="55">
        <f t="shared" si="49"/>
        <v>949845</v>
      </c>
      <c r="BZ42" s="55">
        <f t="shared" si="49"/>
        <v>1049574</v>
      </c>
      <c r="CA42" s="55">
        <f t="shared" si="49"/>
        <v>1230731</v>
      </c>
      <c r="CB42" s="55">
        <f t="shared" si="49"/>
        <v>1076190</v>
      </c>
      <c r="CC42" s="55">
        <f t="shared" si="47"/>
        <v>1087294</v>
      </c>
      <c r="CD42" s="55">
        <f t="shared" si="47"/>
        <v>1710940</v>
      </c>
      <c r="CE42" s="55">
        <f t="shared" si="47"/>
        <v>2212452</v>
      </c>
      <c r="CF42" s="55">
        <f t="shared" si="47"/>
        <v>1900098</v>
      </c>
      <c r="CG42" s="55">
        <f t="shared" si="47"/>
        <v>1963944</v>
      </c>
      <c r="CH42" s="55">
        <f t="shared" si="47"/>
        <v>2093694</v>
      </c>
      <c r="CI42" s="55">
        <f t="shared" si="47"/>
        <v>2336892</v>
      </c>
      <c r="CJ42" s="55">
        <f t="shared" si="47"/>
        <v>1979870</v>
      </c>
      <c r="CK42" s="55">
        <f t="shared" si="47"/>
        <v>1963112</v>
      </c>
      <c r="CL42" s="55">
        <f t="shared" si="47"/>
        <v>2102592</v>
      </c>
      <c r="CM42" s="55">
        <f t="shared" si="48"/>
        <v>2310305</v>
      </c>
      <c r="CN42" s="55">
        <f t="shared" si="48"/>
        <v>2039758</v>
      </c>
      <c r="CO42" s="55">
        <f t="shared" si="48"/>
        <v>2106655</v>
      </c>
      <c r="CP42" s="55">
        <f t="shared" si="48"/>
        <v>1856299</v>
      </c>
      <c r="CQ42" s="55">
        <f t="shared" si="48"/>
        <v>2404956</v>
      </c>
      <c r="CR42" s="55">
        <f t="shared" si="48"/>
        <v>1572814</v>
      </c>
      <c r="CS42" s="55">
        <f t="shared" si="48"/>
        <v>1816919</v>
      </c>
      <c r="CT42" s="55">
        <f t="shared" si="48"/>
        <v>2197353</v>
      </c>
      <c r="CU42" s="55">
        <f t="shared" si="48"/>
        <v>2261776</v>
      </c>
      <c r="CV42" s="55">
        <f t="shared" si="48"/>
        <v>2265175</v>
      </c>
      <c r="CW42" s="55">
        <v>2775693</v>
      </c>
      <c r="CX42" s="55">
        <v>2949005</v>
      </c>
      <c r="DA42" s="17"/>
    </row>
    <row r="43" spans="1:105" ht="15.75" thickBot="1">
      <c r="A43" s="17"/>
      <c r="B43" s="60" t="s">
        <v>2</v>
      </c>
      <c r="C43" s="53">
        <v>1031549</v>
      </c>
      <c r="D43" s="53">
        <v>871043</v>
      </c>
      <c r="E43" s="53">
        <v>940251</v>
      </c>
      <c r="F43" s="53">
        <v>973971</v>
      </c>
      <c r="G43" s="53">
        <v>1039683</v>
      </c>
      <c r="H43" s="53">
        <v>921370</v>
      </c>
      <c r="I43" s="53">
        <v>957790</v>
      </c>
      <c r="J43" s="53">
        <v>1016193</v>
      </c>
      <c r="K43" s="53">
        <v>1110618</v>
      </c>
      <c r="L43" s="53">
        <v>935335</v>
      </c>
      <c r="M43" s="53">
        <v>978633</v>
      </c>
      <c r="N43" s="53">
        <v>989479</v>
      </c>
      <c r="O43" s="53">
        <v>1041088</v>
      </c>
      <c r="P43" s="53">
        <v>884648</v>
      </c>
      <c r="Q43" s="53">
        <v>947470</v>
      </c>
      <c r="R43" s="53">
        <v>997632</v>
      </c>
      <c r="S43" s="53">
        <v>1066781</v>
      </c>
      <c r="T43" s="53">
        <v>900298</v>
      </c>
      <c r="U43" s="53">
        <v>955816</v>
      </c>
      <c r="V43" s="53">
        <v>1010653</v>
      </c>
      <c r="W43" s="53">
        <v>1071400</v>
      </c>
      <c r="X43" s="53">
        <v>953131</v>
      </c>
      <c r="Y43" s="53">
        <v>993250</v>
      </c>
      <c r="Z43" s="53">
        <v>847667</v>
      </c>
      <c r="AA43" s="53">
        <v>1011399</v>
      </c>
      <c r="AB43" s="53">
        <v>464520</v>
      </c>
      <c r="AC43" s="53">
        <v>557084</v>
      </c>
      <c r="AD43" s="53">
        <v>912828</v>
      </c>
      <c r="AE43" s="53">
        <v>804763</v>
      </c>
      <c r="AF43" s="53">
        <v>846991</v>
      </c>
      <c r="AG43" s="53">
        <v>1089629</v>
      </c>
      <c r="AH43" s="53">
        <v>1153901</v>
      </c>
      <c r="AJ43" s="60" t="s">
        <v>2</v>
      </c>
      <c r="AK43" s="53">
        <v>471670</v>
      </c>
      <c r="AL43" s="53">
        <v>458142</v>
      </c>
      <c r="AM43" s="53">
        <v>475822</v>
      </c>
      <c r="AN43" s="53">
        <v>498320</v>
      </c>
      <c r="AO43" s="53">
        <v>469018</v>
      </c>
      <c r="AP43" s="53">
        <v>501693</v>
      </c>
      <c r="AQ43" s="53">
        <v>532600</v>
      </c>
      <c r="AR43" s="53">
        <v>549451</v>
      </c>
      <c r="AS43" s="53">
        <v>505514</v>
      </c>
      <c r="AT43" s="53">
        <v>503489</v>
      </c>
      <c r="AU43" s="53">
        <v>506374</v>
      </c>
      <c r="AV43" s="53">
        <v>501317</v>
      </c>
      <c r="AW43" s="53">
        <v>465672</v>
      </c>
      <c r="AX43" s="53">
        <v>467243</v>
      </c>
      <c r="AY43" s="53">
        <v>505096</v>
      </c>
      <c r="AZ43" s="53">
        <v>518513</v>
      </c>
      <c r="BA43" s="53">
        <v>494261</v>
      </c>
      <c r="BB43" s="53">
        <v>511528</v>
      </c>
      <c r="BC43" s="53">
        <v>509092</v>
      </c>
      <c r="BD43" s="53">
        <v>543290</v>
      </c>
      <c r="BE43" s="53">
        <v>529926</v>
      </c>
      <c r="BF43" s="53">
        <v>535742</v>
      </c>
      <c r="BG43" s="53">
        <v>530275</v>
      </c>
      <c r="BH43" s="53">
        <v>486508</v>
      </c>
      <c r="BI43" s="53">
        <v>532975</v>
      </c>
      <c r="BJ43" s="53">
        <v>481631</v>
      </c>
      <c r="BK43" s="53">
        <v>536764</v>
      </c>
      <c r="BL43" s="53">
        <v>587521</v>
      </c>
      <c r="BM43" s="53">
        <v>550984</v>
      </c>
      <c r="BN43" s="53">
        <v>585689</v>
      </c>
      <c r="BO43" s="53">
        <v>629784</v>
      </c>
      <c r="BP43" s="53">
        <v>631095</v>
      </c>
      <c r="BQ43" s="2"/>
      <c r="BR43" s="60" t="s">
        <v>2</v>
      </c>
      <c r="BS43" s="53">
        <f t="shared" si="49"/>
        <v>1503219</v>
      </c>
      <c r="BT43" s="53">
        <f t="shared" si="49"/>
        <v>1329185</v>
      </c>
      <c r="BU43" s="53">
        <f t="shared" si="49"/>
        <v>1416073</v>
      </c>
      <c r="BV43" s="53">
        <f t="shared" si="49"/>
        <v>1472291</v>
      </c>
      <c r="BW43" s="53">
        <f t="shared" si="49"/>
        <v>1508701</v>
      </c>
      <c r="BX43" s="53">
        <f t="shared" si="49"/>
        <v>1423063</v>
      </c>
      <c r="BY43" s="53">
        <f t="shared" si="49"/>
        <v>1490390</v>
      </c>
      <c r="BZ43" s="53">
        <f t="shared" si="49"/>
        <v>1565644</v>
      </c>
      <c r="CA43" s="53">
        <f t="shared" si="49"/>
        <v>1616132</v>
      </c>
      <c r="CB43" s="53">
        <f t="shared" si="49"/>
        <v>1438824</v>
      </c>
      <c r="CC43" s="53">
        <f t="shared" si="47"/>
        <v>1485007</v>
      </c>
      <c r="CD43" s="53">
        <f t="shared" si="47"/>
        <v>1490796</v>
      </c>
      <c r="CE43" s="53">
        <f t="shared" si="47"/>
        <v>1506760</v>
      </c>
      <c r="CF43" s="53">
        <f t="shared" si="47"/>
        <v>1351891</v>
      </c>
      <c r="CG43" s="53">
        <f t="shared" si="47"/>
        <v>1452566</v>
      </c>
      <c r="CH43" s="53">
        <f t="shared" si="47"/>
        <v>1516145</v>
      </c>
      <c r="CI43" s="53">
        <f t="shared" si="47"/>
        <v>1561042</v>
      </c>
      <c r="CJ43" s="53">
        <f t="shared" si="47"/>
        <v>1411826</v>
      </c>
      <c r="CK43" s="53">
        <f t="shared" si="47"/>
        <v>1464908</v>
      </c>
      <c r="CL43" s="53">
        <f t="shared" si="47"/>
        <v>1553943</v>
      </c>
      <c r="CM43" s="53">
        <f t="shared" si="48"/>
        <v>1601326</v>
      </c>
      <c r="CN43" s="53">
        <f t="shared" si="48"/>
        <v>1488873</v>
      </c>
      <c r="CO43" s="53">
        <f t="shared" si="48"/>
        <v>1523525</v>
      </c>
      <c r="CP43" s="53">
        <f t="shared" si="48"/>
        <v>1334175</v>
      </c>
      <c r="CQ43" s="53">
        <f t="shared" si="48"/>
        <v>1544374</v>
      </c>
      <c r="CR43" s="53">
        <f t="shared" si="48"/>
        <v>946151</v>
      </c>
      <c r="CS43" s="53">
        <f t="shared" si="48"/>
        <v>1093848</v>
      </c>
      <c r="CT43" s="53">
        <f t="shared" si="48"/>
        <v>1500349</v>
      </c>
      <c r="CU43" s="53">
        <f t="shared" si="48"/>
        <v>1355747</v>
      </c>
      <c r="CV43" s="53">
        <f t="shared" si="48"/>
        <v>1432680</v>
      </c>
      <c r="CW43" s="53">
        <v>1719413</v>
      </c>
      <c r="CX43" s="53">
        <v>1784996</v>
      </c>
      <c r="DA43" s="17"/>
    </row>
    <row r="44" spans="1:105" ht="15.75" thickBot="1">
      <c r="A44" s="17"/>
      <c r="B44" s="59" t="s">
        <v>98</v>
      </c>
      <c r="C44" s="56"/>
      <c r="D44" s="56"/>
      <c r="E44" s="56"/>
      <c r="F44" s="56"/>
      <c r="G44" s="56"/>
      <c r="H44" s="56"/>
      <c r="I44" s="56"/>
      <c r="J44" s="56"/>
      <c r="K44" s="56"/>
      <c r="L44" s="56"/>
      <c r="M44" s="56"/>
      <c r="N44" s="56"/>
      <c r="O44" s="56"/>
      <c r="P44" s="56"/>
      <c r="Q44" s="56"/>
      <c r="R44" s="56"/>
      <c r="S44" s="56"/>
      <c r="T44" s="56"/>
      <c r="U44" s="55">
        <v>351452</v>
      </c>
      <c r="V44" s="55">
        <v>393961</v>
      </c>
      <c r="W44" s="55">
        <v>422555</v>
      </c>
      <c r="X44" s="55">
        <v>374431</v>
      </c>
      <c r="Y44" s="55">
        <v>406618</v>
      </c>
      <c r="Z44" s="55">
        <v>314837</v>
      </c>
      <c r="AA44" s="55">
        <v>422682</v>
      </c>
      <c r="AB44" s="55">
        <v>249780</v>
      </c>
      <c r="AC44" s="55">
        <v>227187</v>
      </c>
      <c r="AD44" s="55">
        <v>433839</v>
      </c>
      <c r="AE44" s="55">
        <v>423307</v>
      </c>
      <c r="AF44" s="55">
        <v>370215</v>
      </c>
      <c r="AG44" s="55">
        <v>540152</v>
      </c>
      <c r="AH44" s="62">
        <v>561369</v>
      </c>
      <c r="AJ44" s="59" t="s">
        <v>98</v>
      </c>
      <c r="AK44" s="56"/>
      <c r="AL44" s="56"/>
      <c r="AM44" s="56"/>
      <c r="AN44" s="56"/>
      <c r="AO44" s="56"/>
      <c r="AP44" s="56"/>
      <c r="AQ44" s="56"/>
      <c r="AR44" s="56"/>
      <c r="AS44" s="56"/>
      <c r="AT44" s="56"/>
      <c r="AU44" s="56"/>
      <c r="AV44" s="56"/>
      <c r="AW44" s="56"/>
      <c r="AX44" s="56"/>
      <c r="AY44" s="56"/>
      <c r="AZ44" s="56"/>
      <c r="BA44" s="56"/>
      <c r="BB44" s="56"/>
      <c r="BC44" s="55">
        <v>77052</v>
      </c>
      <c r="BD44" s="55">
        <v>86603</v>
      </c>
      <c r="BE44" s="55">
        <v>85714</v>
      </c>
      <c r="BF44" s="55">
        <v>80735</v>
      </c>
      <c r="BG44" s="55">
        <v>80873</v>
      </c>
      <c r="BH44" s="55">
        <v>67542</v>
      </c>
      <c r="BI44" s="55">
        <v>84158</v>
      </c>
      <c r="BJ44" s="55">
        <v>57771</v>
      </c>
      <c r="BK44" s="55">
        <v>60620</v>
      </c>
      <c r="BL44" s="55">
        <v>73253</v>
      </c>
      <c r="BM44" s="55">
        <v>77239</v>
      </c>
      <c r="BN44" s="55">
        <v>75098</v>
      </c>
      <c r="BO44" s="55">
        <v>82333</v>
      </c>
      <c r="BP44" s="55">
        <v>82909</v>
      </c>
      <c r="BQ44" s="2"/>
      <c r="BR44" s="59" t="s">
        <v>98</v>
      </c>
      <c r="BS44" s="56"/>
      <c r="BT44" s="56"/>
      <c r="BU44" s="56"/>
      <c r="BV44" s="56"/>
      <c r="BW44" s="56"/>
      <c r="BX44" s="56"/>
      <c r="BY44" s="56"/>
      <c r="BZ44" s="56"/>
      <c r="CA44" s="56"/>
      <c r="CB44" s="56"/>
      <c r="CC44" s="56"/>
      <c r="CD44" s="56"/>
      <c r="CE44" s="56"/>
      <c r="CF44" s="56"/>
      <c r="CG44" s="56"/>
      <c r="CH44" s="56"/>
      <c r="CI44" s="56"/>
      <c r="CJ44" s="56"/>
      <c r="CK44" s="55">
        <f aca="true" t="shared" si="50" ref="CK44:CV49">+U44+BC44</f>
        <v>428504</v>
      </c>
      <c r="CL44" s="55">
        <f t="shared" si="50"/>
        <v>480564</v>
      </c>
      <c r="CM44" s="55">
        <f t="shared" si="50"/>
        <v>508269</v>
      </c>
      <c r="CN44" s="55">
        <f t="shared" si="50"/>
        <v>455166</v>
      </c>
      <c r="CO44" s="55">
        <f t="shared" si="50"/>
        <v>487491</v>
      </c>
      <c r="CP44" s="55">
        <f t="shared" si="50"/>
        <v>382379</v>
      </c>
      <c r="CQ44" s="55">
        <f t="shared" si="50"/>
        <v>506840</v>
      </c>
      <c r="CR44" s="55">
        <f t="shared" si="50"/>
        <v>307551</v>
      </c>
      <c r="CS44" s="55">
        <f t="shared" si="50"/>
        <v>287807</v>
      </c>
      <c r="CT44" s="55">
        <f t="shared" si="50"/>
        <v>507092</v>
      </c>
      <c r="CU44" s="55">
        <f t="shared" si="50"/>
        <v>500546</v>
      </c>
      <c r="CV44" s="55">
        <f t="shared" si="50"/>
        <v>445313</v>
      </c>
      <c r="CW44" s="55">
        <v>622485</v>
      </c>
      <c r="CX44" s="55">
        <v>644278</v>
      </c>
      <c r="DA44" s="17"/>
    </row>
    <row r="45" spans="1:105" ht="15.75" thickBot="1">
      <c r="A45" s="17"/>
      <c r="B45" s="60" t="s">
        <v>65</v>
      </c>
      <c r="C45" s="53">
        <v>8160589</v>
      </c>
      <c r="D45" s="53">
        <v>6465526</v>
      </c>
      <c r="E45" s="53">
        <v>7088296</v>
      </c>
      <c r="F45" s="53">
        <v>7810079</v>
      </c>
      <c r="G45" s="53">
        <v>8698090</v>
      </c>
      <c r="H45" s="53">
        <v>7476746</v>
      </c>
      <c r="I45" s="53">
        <v>7500620</v>
      </c>
      <c r="J45" s="53">
        <v>8537910</v>
      </c>
      <c r="K45" s="53">
        <v>9488124</v>
      </c>
      <c r="L45" s="53">
        <v>7640641</v>
      </c>
      <c r="M45" s="53">
        <v>8434389</v>
      </c>
      <c r="N45" s="53">
        <v>9063850</v>
      </c>
      <c r="O45" s="53">
        <v>10035162</v>
      </c>
      <c r="P45" s="53">
        <v>8110708</v>
      </c>
      <c r="Q45" s="53">
        <v>8734528</v>
      </c>
      <c r="R45" s="53">
        <v>9474890</v>
      </c>
      <c r="S45" s="53">
        <v>10303103</v>
      </c>
      <c r="T45" s="53">
        <v>8573439</v>
      </c>
      <c r="U45" s="53">
        <v>9178145</v>
      </c>
      <c r="V45" s="53">
        <v>9874701</v>
      </c>
      <c r="W45" s="53">
        <v>10598639</v>
      </c>
      <c r="X45" s="53">
        <v>9199913</v>
      </c>
      <c r="Y45" s="53">
        <v>9940604</v>
      </c>
      <c r="Z45" s="53">
        <v>9620549</v>
      </c>
      <c r="AA45" s="53">
        <v>10070126</v>
      </c>
      <c r="AB45" s="53">
        <v>3478115</v>
      </c>
      <c r="AC45" s="53">
        <v>4571554</v>
      </c>
      <c r="AD45" s="53">
        <v>8326283</v>
      </c>
      <c r="AE45" s="53">
        <v>7700696</v>
      </c>
      <c r="AF45" s="53">
        <v>6689436</v>
      </c>
      <c r="AG45" s="53">
        <v>11252165</v>
      </c>
      <c r="AH45" s="53">
        <v>12126424</v>
      </c>
      <c r="AJ45" s="60" t="s">
        <v>65</v>
      </c>
      <c r="AK45" s="53">
        <v>1256393</v>
      </c>
      <c r="AL45" s="53">
        <v>1142334</v>
      </c>
      <c r="AM45" s="53">
        <v>1128413</v>
      </c>
      <c r="AN45" s="53">
        <v>1213777</v>
      </c>
      <c r="AO45" s="53">
        <v>1276265</v>
      </c>
      <c r="AP45" s="53">
        <v>1146303</v>
      </c>
      <c r="AQ45" s="53">
        <v>1173305</v>
      </c>
      <c r="AR45" s="53">
        <v>1252253</v>
      </c>
      <c r="AS45" s="53">
        <v>1275053</v>
      </c>
      <c r="AT45" s="53">
        <v>1192353</v>
      </c>
      <c r="AU45" s="53">
        <v>1243890</v>
      </c>
      <c r="AV45" s="53">
        <v>1319433</v>
      </c>
      <c r="AW45" s="53">
        <v>1378088</v>
      </c>
      <c r="AX45" s="53">
        <v>1274039</v>
      </c>
      <c r="AY45" s="53">
        <v>1309659</v>
      </c>
      <c r="AZ45" s="53">
        <v>1356103</v>
      </c>
      <c r="BA45" s="53">
        <v>1406181</v>
      </c>
      <c r="BB45" s="53">
        <v>1288665</v>
      </c>
      <c r="BC45" s="53">
        <v>1225143</v>
      </c>
      <c r="BD45" s="53">
        <v>1307032</v>
      </c>
      <c r="BE45" s="53">
        <v>1329145</v>
      </c>
      <c r="BF45" s="53">
        <v>1183883</v>
      </c>
      <c r="BG45" s="53">
        <v>1269108</v>
      </c>
      <c r="BH45" s="53">
        <v>1252673</v>
      </c>
      <c r="BI45" s="53">
        <v>1207316</v>
      </c>
      <c r="BJ45" s="53">
        <v>710849</v>
      </c>
      <c r="BK45" s="53">
        <v>840924</v>
      </c>
      <c r="BL45" s="53">
        <v>1014309</v>
      </c>
      <c r="BM45" s="53">
        <v>1043829</v>
      </c>
      <c r="BN45" s="53">
        <v>997249</v>
      </c>
      <c r="BO45" s="53">
        <v>1161128</v>
      </c>
      <c r="BP45" s="53">
        <v>1199732</v>
      </c>
      <c r="BQ45" s="2"/>
      <c r="BR45" s="60" t="s">
        <v>65</v>
      </c>
      <c r="BS45" s="53">
        <f aca="true" t="shared" si="51" ref="BS45:CB49">+C45+AK45</f>
        <v>9416982</v>
      </c>
      <c r="BT45" s="53">
        <f t="shared" si="51"/>
        <v>7607860</v>
      </c>
      <c r="BU45" s="53">
        <f t="shared" si="51"/>
        <v>8216709</v>
      </c>
      <c r="BV45" s="53">
        <f t="shared" si="51"/>
        <v>9023856</v>
      </c>
      <c r="BW45" s="53">
        <f t="shared" si="51"/>
        <v>9974355</v>
      </c>
      <c r="BX45" s="53">
        <f t="shared" si="51"/>
        <v>8623049</v>
      </c>
      <c r="BY45" s="53">
        <f t="shared" si="51"/>
        <v>8673925</v>
      </c>
      <c r="BZ45" s="53">
        <f t="shared" si="51"/>
        <v>9790163</v>
      </c>
      <c r="CA45" s="53">
        <f t="shared" si="51"/>
        <v>10763177</v>
      </c>
      <c r="CB45" s="53">
        <f t="shared" si="51"/>
        <v>8832994</v>
      </c>
      <c r="CC45" s="53">
        <f aca="true" t="shared" si="52" ref="CC45:CJ49">+M45+AU45</f>
        <v>9678279</v>
      </c>
      <c r="CD45" s="53">
        <f t="shared" si="52"/>
        <v>10383283</v>
      </c>
      <c r="CE45" s="53">
        <f t="shared" si="52"/>
        <v>11413250</v>
      </c>
      <c r="CF45" s="53">
        <f t="shared" si="52"/>
        <v>9384747</v>
      </c>
      <c r="CG45" s="53">
        <f t="shared" si="52"/>
        <v>10044187</v>
      </c>
      <c r="CH45" s="53">
        <f t="shared" si="52"/>
        <v>10830993</v>
      </c>
      <c r="CI45" s="53">
        <f t="shared" si="52"/>
        <v>11709284</v>
      </c>
      <c r="CJ45" s="53">
        <f t="shared" si="52"/>
        <v>9862104</v>
      </c>
      <c r="CK45" s="53">
        <f t="shared" si="50"/>
        <v>10403288</v>
      </c>
      <c r="CL45" s="53">
        <f t="shared" si="50"/>
        <v>11181733</v>
      </c>
      <c r="CM45" s="53">
        <f t="shared" si="50"/>
        <v>11927784</v>
      </c>
      <c r="CN45" s="53">
        <f t="shared" si="50"/>
        <v>10383796</v>
      </c>
      <c r="CO45" s="53">
        <f t="shared" si="50"/>
        <v>11209712</v>
      </c>
      <c r="CP45" s="53">
        <f t="shared" si="50"/>
        <v>10873222</v>
      </c>
      <c r="CQ45" s="53">
        <f t="shared" si="50"/>
        <v>11277442</v>
      </c>
      <c r="CR45" s="53">
        <f t="shared" si="50"/>
        <v>4188964</v>
      </c>
      <c r="CS45" s="53">
        <f t="shared" si="50"/>
        <v>5412478</v>
      </c>
      <c r="CT45" s="53">
        <f t="shared" si="50"/>
        <v>9340592</v>
      </c>
      <c r="CU45" s="53">
        <f t="shared" si="50"/>
        <v>8744525</v>
      </c>
      <c r="CV45" s="53">
        <f t="shared" si="50"/>
        <v>7686685</v>
      </c>
      <c r="CW45" s="53">
        <v>12413293</v>
      </c>
      <c r="CX45" s="53">
        <v>13326156</v>
      </c>
      <c r="DA45" s="17"/>
    </row>
    <row r="46" spans="1:105" ht="15.75" thickBot="1">
      <c r="A46" s="17"/>
      <c r="B46" s="59" t="s">
        <v>13</v>
      </c>
      <c r="C46" s="55">
        <v>1321972</v>
      </c>
      <c r="D46" s="55">
        <v>549621</v>
      </c>
      <c r="E46" s="55">
        <v>696839</v>
      </c>
      <c r="F46" s="55">
        <v>767325</v>
      </c>
      <c r="G46" s="55">
        <v>1455601</v>
      </c>
      <c r="H46" s="55">
        <v>746936</v>
      </c>
      <c r="I46" s="55">
        <v>730752</v>
      </c>
      <c r="J46" s="55">
        <v>894909</v>
      </c>
      <c r="K46" s="55">
        <v>1590683</v>
      </c>
      <c r="L46" s="55">
        <v>684970</v>
      </c>
      <c r="M46" s="55">
        <v>882209</v>
      </c>
      <c r="N46" s="55">
        <v>1013771</v>
      </c>
      <c r="O46" s="55">
        <v>1691006</v>
      </c>
      <c r="P46" s="55">
        <v>781300</v>
      </c>
      <c r="Q46" s="55">
        <v>902777</v>
      </c>
      <c r="R46" s="55">
        <v>1030891</v>
      </c>
      <c r="S46" s="55">
        <v>1759268</v>
      </c>
      <c r="T46" s="55">
        <v>824577</v>
      </c>
      <c r="U46" s="55">
        <v>976915</v>
      </c>
      <c r="V46" s="55">
        <v>1122563</v>
      </c>
      <c r="W46" s="55">
        <v>1849695</v>
      </c>
      <c r="X46" s="55">
        <v>909047</v>
      </c>
      <c r="Y46" s="55">
        <v>1120435</v>
      </c>
      <c r="Z46" s="55">
        <v>1080599</v>
      </c>
      <c r="AA46" s="55">
        <v>1848654</v>
      </c>
      <c r="AB46" s="55">
        <v>301516</v>
      </c>
      <c r="AC46" s="55">
        <v>419911</v>
      </c>
      <c r="AD46" s="55">
        <v>1175467</v>
      </c>
      <c r="AE46" s="55">
        <v>1267180</v>
      </c>
      <c r="AF46" s="55">
        <v>727027</v>
      </c>
      <c r="AG46" s="55">
        <v>1657197</v>
      </c>
      <c r="AH46" s="62">
        <v>1765588</v>
      </c>
      <c r="AJ46" s="59" t="s">
        <v>13</v>
      </c>
      <c r="AK46" s="55">
        <v>187346</v>
      </c>
      <c r="AL46" s="55">
        <v>162461</v>
      </c>
      <c r="AM46" s="55">
        <v>145620</v>
      </c>
      <c r="AN46" s="55">
        <v>158908</v>
      </c>
      <c r="AO46" s="55">
        <v>203587</v>
      </c>
      <c r="AP46" s="55">
        <v>157309</v>
      </c>
      <c r="AQ46" s="55">
        <v>145224</v>
      </c>
      <c r="AR46" s="55">
        <v>159131</v>
      </c>
      <c r="AS46" s="55">
        <v>201680</v>
      </c>
      <c r="AT46" s="55">
        <v>167295</v>
      </c>
      <c r="AU46" s="55">
        <v>161210</v>
      </c>
      <c r="AV46" s="55">
        <v>184523</v>
      </c>
      <c r="AW46" s="55">
        <v>223180</v>
      </c>
      <c r="AX46" s="55">
        <v>187430</v>
      </c>
      <c r="AY46" s="55">
        <v>179726</v>
      </c>
      <c r="AZ46" s="55">
        <v>195543</v>
      </c>
      <c r="BA46" s="55">
        <v>240601</v>
      </c>
      <c r="BB46" s="55">
        <v>224557</v>
      </c>
      <c r="BC46" s="55">
        <v>205567</v>
      </c>
      <c r="BD46" s="55">
        <v>216786</v>
      </c>
      <c r="BE46" s="55">
        <v>256014</v>
      </c>
      <c r="BF46" s="55">
        <v>211155</v>
      </c>
      <c r="BG46" s="55">
        <v>208709</v>
      </c>
      <c r="BH46" s="55">
        <v>213829</v>
      </c>
      <c r="BI46" s="55">
        <v>254953</v>
      </c>
      <c r="BJ46" s="55">
        <v>175173</v>
      </c>
      <c r="BK46" s="55">
        <v>189598</v>
      </c>
      <c r="BL46" s="55">
        <v>218865</v>
      </c>
      <c r="BM46" s="55">
        <v>263352</v>
      </c>
      <c r="BN46" s="55">
        <v>245354</v>
      </c>
      <c r="BO46" s="55">
        <v>276141</v>
      </c>
      <c r="BP46" s="55">
        <v>300028</v>
      </c>
      <c r="BQ46" s="2"/>
      <c r="BR46" s="59" t="s">
        <v>13</v>
      </c>
      <c r="BS46" s="55">
        <f t="shared" si="51"/>
        <v>1509318</v>
      </c>
      <c r="BT46" s="55">
        <f t="shared" si="51"/>
        <v>712082</v>
      </c>
      <c r="BU46" s="55">
        <f t="shared" si="51"/>
        <v>842459</v>
      </c>
      <c r="BV46" s="55">
        <f t="shared" si="51"/>
        <v>926233</v>
      </c>
      <c r="BW46" s="55">
        <f t="shared" si="51"/>
        <v>1659188</v>
      </c>
      <c r="BX46" s="55">
        <f t="shared" si="51"/>
        <v>904245</v>
      </c>
      <c r="BY46" s="55">
        <f t="shared" si="51"/>
        <v>875976</v>
      </c>
      <c r="BZ46" s="55">
        <f t="shared" si="51"/>
        <v>1054040</v>
      </c>
      <c r="CA46" s="55">
        <f t="shared" si="51"/>
        <v>1792363</v>
      </c>
      <c r="CB46" s="55">
        <f t="shared" si="51"/>
        <v>852265</v>
      </c>
      <c r="CC46" s="55">
        <f t="shared" si="52"/>
        <v>1043419</v>
      </c>
      <c r="CD46" s="55">
        <f t="shared" si="52"/>
        <v>1198294</v>
      </c>
      <c r="CE46" s="55">
        <f t="shared" si="52"/>
        <v>1914186</v>
      </c>
      <c r="CF46" s="55">
        <f t="shared" si="52"/>
        <v>968730</v>
      </c>
      <c r="CG46" s="55">
        <f t="shared" si="52"/>
        <v>1082503</v>
      </c>
      <c r="CH46" s="55">
        <f t="shared" si="52"/>
        <v>1226434</v>
      </c>
      <c r="CI46" s="55">
        <f t="shared" si="52"/>
        <v>1999869</v>
      </c>
      <c r="CJ46" s="55">
        <f t="shared" si="52"/>
        <v>1049134</v>
      </c>
      <c r="CK46" s="55">
        <f t="shared" si="50"/>
        <v>1182482</v>
      </c>
      <c r="CL46" s="55">
        <f t="shared" si="50"/>
        <v>1339349</v>
      </c>
      <c r="CM46" s="55">
        <f t="shared" si="50"/>
        <v>2105709</v>
      </c>
      <c r="CN46" s="55">
        <f t="shared" si="50"/>
        <v>1120202</v>
      </c>
      <c r="CO46" s="55">
        <f t="shared" si="50"/>
        <v>1329144</v>
      </c>
      <c r="CP46" s="55">
        <f t="shared" si="50"/>
        <v>1294428</v>
      </c>
      <c r="CQ46" s="55">
        <f t="shared" si="50"/>
        <v>2103607</v>
      </c>
      <c r="CR46" s="55">
        <f t="shared" si="50"/>
        <v>476689</v>
      </c>
      <c r="CS46" s="55">
        <f t="shared" si="50"/>
        <v>609509</v>
      </c>
      <c r="CT46" s="55">
        <f t="shared" si="50"/>
        <v>1394332</v>
      </c>
      <c r="CU46" s="55">
        <f t="shared" si="50"/>
        <v>1530532</v>
      </c>
      <c r="CV46" s="55">
        <f t="shared" si="50"/>
        <v>972381</v>
      </c>
      <c r="CW46" s="55">
        <v>1933338</v>
      </c>
      <c r="CX46" s="55">
        <v>2065616</v>
      </c>
      <c r="DA46" s="17"/>
    </row>
    <row r="47" spans="1:105" ht="15.75" thickBot="1">
      <c r="A47" s="17"/>
      <c r="B47" s="60" t="s">
        <v>59</v>
      </c>
      <c r="C47" s="53">
        <v>326230</v>
      </c>
      <c r="D47" s="53">
        <v>159392</v>
      </c>
      <c r="E47" s="53">
        <v>216089</v>
      </c>
      <c r="F47" s="53">
        <v>252268</v>
      </c>
      <c r="G47" s="53">
        <v>470836</v>
      </c>
      <c r="H47" s="53">
        <v>230467</v>
      </c>
      <c r="I47" s="53">
        <v>213941</v>
      </c>
      <c r="J47" s="53">
        <v>266697</v>
      </c>
      <c r="K47" s="53">
        <v>468491</v>
      </c>
      <c r="L47" s="53">
        <v>183298</v>
      </c>
      <c r="M47" s="53">
        <v>242647</v>
      </c>
      <c r="N47" s="53">
        <v>238780</v>
      </c>
      <c r="O47" s="53">
        <v>465592</v>
      </c>
      <c r="P47" s="53">
        <v>209094</v>
      </c>
      <c r="Q47" s="53">
        <v>244753</v>
      </c>
      <c r="R47" s="53">
        <v>279553</v>
      </c>
      <c r="S47" s="53">
        <v>474488</v>
      </c>
      <c r="T47" s="53">
        <v>216816</v>
      </c>
      <c r="U47" s="53">
        <v>248560</v>
      </c>
      <c r="V47" s="53">
        <v>277559</v>
      </c>
      <c r="W47" s="53">
        <v>467935</v>
      </c>
      <c r="X47" s="53">
        <v>228857</v>
      </c>
      <c r="Y47" s="53">
        <v>283068</v>
      </c>
      <c r="Z47" s="53">
        <v>282965</v>
      </c>
      <c r="AA47" s="53">
        <v>469326</v>
      </c>
      <c r="AB47" s="53">
        <v>88356</v>
      </c>
      <c r="AC47" s="53">
        <v>146819</v>
      </c>
      <c r="AD47" s="53">
        <v>350961</v>
      </c>
      <c r="AE47" s="53">
        <v>459358</v>
      </c>
      <c r="AF47" s="53">
        <v>195442</v>
      </c>
      <c r="AG47" s="53">
        <v>412859</v>
      </c>
      <c r="AH47" s="53">
        <v>427375</v>
      </c>
      <c r="AJ47" s="60" t="s">
        <v>59</v>
      </c>
      <c r="AK47" s="53">
        <v>146696</v>
      </c>
      <c r="AL47" s="53">
        <v>62085</v>
      </c>
      <c r="AM47" s="53">
        <v>61063</v>
      </c>
      <c r="AN47" s="53">
        <v>64992</v>
      </c>
      <c r="AO47" s="53">
        <v>72455</v>
      </c>
      <c r="AP47" s="53">
        <v>60402</v>
      </c>
      <c r="AQ47" s="53">
        <v>64982</v>
      </c>
      <c r="AR47" s="53">
        <v>72529</v>
      </c>
      <c r="AS47" s="53">
        <v>70547</v>
      </c>
      <c r="AT47" s="53">
        <v>61163</v>
      </c>
      <c r="AU47" s="53">
        <v>62267</v>
      </c>
      <c r="AV47" s="53">
        <v>113762</v>
      </c>
      <c r="AW47" s="53">
        <v>71997</v>
      </c>
      <c r="AX47" s="53">
        <v>62923</v>
      </c>
      <c r="AY47" s="53">
        <v>65970</v>
      </c>
      <c r="AZ47" s="53">
        <v>56564</v>
      </c>
      <c r="BA47" s="53">
        <v>56863</v>
      </c>
      <c r="BB47" s="53">
        <v>49717</v>
      </c>
      <c r="BC47" s="53">
        <v>53238</v>
      </c>
      <c r="BD47" s="53">
        <v>58125</v>
      </c>
      <c r="BE47" s="53">
        <v>58019</v>
      </c>
      <c r="BF47" s="53">
        <v>52157</v>
      </c>
      <c r="BG47" s="53">
        <v>50463</v>
      </c>
      <c r="BH47" s="53">
        <v>57824</v>
      </c>
      <c r="BI47" s="53">
        <v>57265</v>
      </c>
      <c r="BJ47" s="53">
        <v>38702</v>
      </c>
      <c r="BK47" s="53">
        <v>52499</v>
      </c>
      <c r="BL47" s="53">
        <v>69620</v>
      </c>
      <c r="BM47" s="53">
        <v>73658</v>
      </c>
      <c r="BN47" s="53">
        <v>71736</v>
      </c>
      <c r="BO47" s="53">
        <v>61649</v>
      </c>
      <c r="BP47" s="53">
        <v>60557</v>
      </c>
      <c r="BQ47" s="2"/>
      <c r="BR47" s="60" t="s">
        <v>59</v>
      </c>
      <c r="BS47" s="53">
        <f t="shared" si="51"/>
        <v>472926</v>
      </c>
      <c r="BT47" s="53">
        <f t="shared" si="51"/>
        <v>221477</v>
      </c>
      <c r="BU47" s="53">
        <f t="shared" si="51"/>
        <v>277152</v>
      </c>
      <c r="BV47" s="53">
        <f t="shared" si="51"/>
        <v>317260</v>
      </c>
      <c r="BW47" s="53">
        <f t="shared" si="51"/>
        <v>543291</v>
      </c>
      <c r="BX47" s="53">
        <f t="shared" si="51"/>
        <v>290869</v>
      </c>
      <c r="BY47" s="53">
        <f t="shared" si="51"/>
        <v>278923</v>
      </c>
      <c r="BZ47" s="53">
        <f t="shared" si="51"/>
        <v>339226</v>
      </c>
      <c r="CA47" s="53">
        <f t="shared" si="51"/>
        <v>539038</v>
      </c>
      <c r="CB47" s="53">
        <f t="shared" si="51"/>
        <v>244461</v>
      </c>
      <c r="CC47" s="53">
        <f t="shared" si="52"/>
        <v>304914</v>
      </c>
      <c r="CD47" s="53">
        <f t="shared" si="52"/>
        <v>352542</v>
      </c>
      <c r="CE47" s="53">
        <f t="shared" si="52"/>
        <v>537589</v>
      </c>
      <c r="CF47" s="53">
        <f t="shared" si="52"/>
        <v>272017</v>
      </c>
      <c r="CG47" s="53">
        <f t="shared" si="52"/>
        <v>310723</v>
      </c>
      <c r="CH47" s="53">
        <f t="shared" si="52"/>
        <v>336117</v>
      </c>
      <c r="CI47" s="53">
        <f t="shared" si="52"/>
        <v>531351</v>
      </c>
      <c r="CJ47" s="53">
        <f t="shared" si="52"/>
        <v>266533</v>
      </c>
      <c r="CK47" s="53">
        <f t="shared" si="50"/>
        <v>301798</v>
      </c>
      <c r="CL47" s="53">
        <f t="shared" si="50"/>
        <v>335684</v>
      </c>
      <c r="CM47" s="53">
        <f t="shared" si="50"/>
        <v>525954</v>
      </c>
      <c r="CN47" s="53">
        <f t="shared" si="50"/>
        <v>281014</v>
      </c>
      <c r="CO47" s="53">
        <f t="shared" si="50"/>
        <v>333531</v>
      </c>
      <c r="CP47" s="53">
        <f t="shared" si="50"/>
        <v>340789</v>
      </c>
      <c r="CQ47" s="53">
        <f t="shared" si="50"/>
        <v>526591</v>
      </c>
      <c r="CR47" s="53">
        <f t="shared" si="50"/>
        <v>127058</v>
      </c>
      <c r="CS47" s="53">
        <f t="shared" si="50"/>
        <v>199318</v>
      </c>
      <c r="CT47" s="53">
        <f t="shared" si="50"/>
        <v>420581</v>
      </c>
      <c r="CU47" s="53">
        <f t="shared" si="50"/>
        <v>533016</v>
      </c>
      <c r="CV47" s="53">
        <f t="shared" si="50"/>
        <v>267178</v>
      </c>
      <c r="CW47" s="53">
        <v>474508</v>
      </c>
      <c r="CX47" s="53">
        <v>487932</v>
      </c>
      <c r="DA47" s="17"/>
    </row>
    <row r="48" spans="1:105" ht="15.75" thickBot="1">
      <c r="A48" s="17"/>
      <c r="B48" s="59" t="s">
        <v>14</v>
      </c>
      <c r="C48" s="55">
        <v>771144</v>
      </c>
      <c r="D48" s="55">
        <v>648336</v>
      </c>
      <c r="E48" s="55">
        <v>699209</v>
      </c>
      <c r="F48" s="55">
        <v>797112</v>
      </c>
      <c r="G48" s="55">
        <v>898939</v>
      </c>
      <c r="H48" s="55">
        <v>781142</v>
      </c>
      <c r="I48" s="55">
        <v>795258</v>
      </c>
      <c r="J48" s="55">
        <v>912638</v>
      </c>
      <c r="K48" s="55">
        <v>1000525</v>
      </c>
      <c r="L48" s="55">
        <v>849021</v>
      </c>
      <c r="M48" s="55">
        <v>909759</v>
      </c>
      <c r="N48" s="55">
        <v>994062</v>
      </c>
      <c r="O48" s="55">
        <v>997633</v>
      </c>
      <c r="P48" s="55">
        <v>907930</v>
      </c>
      <c r="Q48" s="55">
        <v>977902</v>
      </c>
      <c r="R48" s="55">
        <v>1100770</v>
      </c>
      <c r="S48" s="55">
        <v>1168011</v>
      </c>
      <c r="T48" s="55">
        <v>1016877</v>
      </c>
      <c r="U48" s="55">
        <v>1054307</v>
      </c>
      <c r="V48" s="55">
        <v>1103822</v>
      </c>
      <c r="W48" s="55">
        <v>1158944</v>
      </c>
      <c r="X48" s="55">
        <v>1011768</v>
      </c>
      <c r="Y48" s="55">
        <v>1081262</v>
      </c>
      <c r="Z48" s="55">
        <v>1137545</v>
      </c>
      <c r="AA48" s="55">
        <v>1158324</v>
      </c>
      <c r="AB48" s="55">
        <v>563719</v>
      </c>
      <c r="AC48" s="55">
        <v>731722</v>
      </c>
      <c r="AD48" s="55">
        <v>1105454</v>
      </c>
      <c r="AE48" s="55">
        <v>1046446</v>
      </c>
      <c r="AF48" s="55">
        <v>1058542</v>
      </c>
      <c r="AG48" s="55">
        <v>1407542</v>
      </c>
      <c r="AH48" s="62">
        <v>1535427</v>
      </c>
      <c r="AJ48" s="59" t="s">
        <v>14</v>
      </c>
      <c r="AK48" s="55">
        <v>57972</v>
      </c>
      <c r="AL48" s="55">
        <v>56241</v>
      </c>
      <c r="AM48" s="55">
        <v>50906</v>
      </c>
      <c r="AN48" s="55">
        <v>60499</v>
      </c>
      <c r="AO48" s="55">
        <v>68467</v>
      </c>
      <c r="AP48" s="55">
        <v>67899</v>
      </c>
      <c r="AQ48" s="55">
        <v>70696</v>
      </c>
      <c r="AR48" s="55">
        <v>80579</v>
      </c>
      <c r="AS48" s="55">
        <v>84452</v>
      </c>
      <c r="AT48" s="55">
        <v>79717</v>
      </c>
      <c r="AU48" s="55">
        <v>83004</v>
      </c>
      <c r="AV48" s="55">
        <v>92799</v>
      </c>
      <c r="AW48" s="55">
        <v>86867</v>
      </c>
      <c r="AX48" s="55">
        <v>92059</v>
      </c>
      <c r="AY48" s="55">
        <v>96454</v>
      </c>
      <c r="AZ48" s="55">
        <v>110067</v>
      </c>
      <c r="BA48" s="55">
        <v>111972</v>
      </c>
      <c r="BB48" s="55">
        <v>113049</v>
      </c>
      <c r="BC48" s="55">
        <v>111889</v>
      </c>
      <c r="BD48" s="55">
        <v>112345</v>
      </c>
      <c r="BE48" s="55">
        <v>106723</v>
      </c>
      <c r="BF48" s="55">
        <v>103355</v>
      </c>
      <c r="BG48" s="55">
        <v>102354</v>
      </c>
      <c r="BH48" s="55">
        <v>112985</v>
      </c>
      <c r="BI48" s="55">
        <v>109723</v>
      </c>
      <c r="BJ48" s="55">
        <v>81102</v>
      </c>
      <c r="BK48" s="55">
        <v>112092</v>
      </c>
      <c r="BL48" s="55">
        <v>127810</v>
      </c>
      <c r="BM48" s="55">
        <v>119800</v>
      </c>
      <c r="BN48" s="55">
        <v>128945</v>
      </c>
      <c r="BO48" s="55">
        <v>146721</v>
      </c>
      <c r="BP48" s="55">
        <v>148095</v>
      </c>
      <c r="BQ48" s="2"/>
      <c r="BR48" s="59" t="s">
        <v>14</v>
      </c>
      <c r="BS48" s="55">
        <f t="shared" si="51"/>
        <v>829116</v>
      </c>
      <c r="BT48" s="55">
        <f t="shared" si="51"/>
        <v>704577</v>
      </c>
      <c r="BU48" s="55">
        <f t="shared" si="51"/>
        <v>750115</v>
      </c>
      <c r="BV48" s="55">
        <f t="shared" si="51"/>
        <v>857611</v>
      </c>
      <c r="BW48" s="55">
        <f t="shared" si="51"/>
        <v>967406</v>
      </c>
      <c r="BX48" s="55">
        <f t="shared" si="51"/>
        <v>849041</v>
      </c>
      <c r="BY48" s="55">
        <f t="shared" si="51"/>
        <v>865954</v>
      </c>
      <c r="BZ48" s="55">
        <f t="shared" si="51"/>
        <v>993217</v>
      </c>
      <c r="CA48" s="55">
        <f t="shared" si="51"/>
        <v>1084977</v>
      </c>
      <c r="CB48" s="55">
        <f t="shared" si="51"/>
        <v>928738</v>
      </c>
      <c r="CC48" s="55">
        <f t="shared" si="52"/>
        <v>992763</v>
      </c>
      <c r="CD48" s="55">
        <f t="shared" si="52"/>
        <v>1086861</v>
      </c>
      <c r="CE48" s="55">
        <f t="shared" si="52"/>
        <v>1084500</v>
      </c>
      <c r="CF48" s="55">
        <f t="shared" si="52"/>
        <v>999989</v>
      </c>
      <c r="CG48" s="55">
        <f t="shared" si="52"/>
        <v>1074356</v>
      </c>
      <c r="CH48" s="55">
        <f t="shared" si="52"/>
        <v>1210837</v>
      </c>
      <c r="CI48" s="55">
        <f t="shared" si="52"/>
        <v>1279983</v>
      </c>
      <c r="CJ48" s="55">
        <f t="shared" si="52"/>
        <v>1129926</v>
      </c>
      <c r="CK48" s="55">
        <f t="shared" si="50"/>
        <v>1166196</v>
      </c>
      <c r="CL48" s="55">
        <f t="shared" si="50"/>
        <v>1216167</v>
      </c>
      <c r="CM48" s="55">
        <f t="shared" si="50"/>
        <v>1265667</v>
      </c>
      <c r="CN48" s="55">
        <f t="shared" si="50"/>
        <v>1115123</v>
      </c>
      <c r="CO48" s="55">
        <f t="shared" si="50"/>
        <v>1183616</v>
      </c>
      <c r="CP48" s="55">
        <f t="shared" si="50"/>
        <v>1250530</v>
      </c>
      <c r="CQ48" s="55">
        <f t="shared" si="50"/>
        <v>1268047</v>
      </c>
      <c r="CR48" s="55">
        <f t="shared" si="50"/>
        <v>644821</v>
      </c>
      <c r="CS48" s="55">
        <f t="shared" si="50"/>
        <v>843814</v>
      </c>
      <c r="CT48" s="55">
        <f t="shared" si="50"/>
        <v>1233264</v>
      </c>
      <c r="CU48" s="55">
        <f t="shared" si="50"/>
        <v>1166246</v>
      </c>
      <c r="CV48" s="55">
        <f t="shared" si="50"/>
        <v>1187487</v>
      </c>
      <c r="CW48" s="55">
        <v>1554263</v>
      </c>
      <c r="CX48" s="55">
        <v>1683522</v>
      </c>
      <c r="DA48" s="17"/>
    </row>
    <row r="49" spans="1:105" ht="15.75" thickBot="1">
      <c r="A49" s="17"/>
      <c r="B49" s="60" t="s">
        <v>16</v>
      </c>
      <c r="C49" s="53">
        <v>292400</v>
      </c>
      <c r="D49" s="53">
        <v>162665</v>
      </c>
      <c r="E49" s="53">
        <v>192797</v>
      </c>
      <c r="F49" s="53">
        <v>239145</v>
      </c>
      <c r="G49" s="53">
        <v>337162</v>
      </c>
      <c r="H49" s="53">
        <v>221489</v>
      </c>
      <c r="I49" s="53">
        <v>211656</v>
      </c>
      <c r="J49" s="53">
        <v>278220</v>
      </c>
      <c r="K49" s="53">
        <v>397169</v>
      </c>
      <c r="L49" s="53">
        <v>209552</v>
      </c>
      <c r="M49" s="53">
        <v>262590</v>
      </c>
      <c r="N49" s="53">
        <v>314114</v>
      </c>
      <c r="O49" s="53">
        <v>400345</v>
      </c>
      <c r="P49" s="53">
        <v>240030</v>
      </c>
      <c r="Q49" s="53">
        <v>262475</v>
      </c>
      <c r="R49" s="53">
        <v>318273</v>
      </c>
      <c r="S49" s="53">
        <v>416583</v>
      </c>
      <c r="T49" s="53">
        <v>256524</v>
      </c>
      <c r="U49" s="53">
        <v>284697</v>
      </c>
      <c r="V49" s="53">
        <v>330379</v>
      </c>
      <c r="W49" s="53">
        <v>416375</v>
      </c>
      <c r="X49" s="53">
        <v>258648</v>
      </c>
      <c r="Y49" s="53">
        <v>304748</v>
      </c>
      <c r="Z49" s="53">
        <v>272645</v>
      </c>
      <c r="AA49" s="53">
        <v>311858</v>
      </c>
      <c r="AB49" s="53">
        <v>78308</v>
      </c>
      <c r="AC49" s="53">
        <v>185884</v>
      </c>
      <c r="AD49" s="53">
        <v>398678</v>
      </c>
      <c r="AE49" s="53">
        <v>435047</v>
      </c>
      <c r="AF49" s="53">
        <v>289442</v>
      </c>
      <c r="AG49" s="53">
        <v>507898</v>
      </c>
      <c r="AH49" s="53">
        <v>567028</v>
      </c>
      <c r="AJ49" s="60" t="s">
        <v>16</v>
      </c>
      <c r="AK49" s="53">
        <v>20049</v>
      </c>
      <c r="AL49" s="53">
        <v>16838</v>
      </c>
      <c r="AM49" s="53">
        <v>15223</v>
      </c>
      <c r="AN49" s="53">
        <v>22504</v>
      </c>
      <c r="AO49" s="53">
        <v>25912</v>
      </c>
      <c r="AP49" s="53">
        <v>23876</v>
      </c>
      <c r="AQ49" s="53">
        <v>23288</v>
      </c>
      <c r="AR49" s="53">
        <v>27629</v>
      </c>
      <c r="AS49" s="53">
        <v>29945</v>
      </c>
      <c r="AT49" s="53">
        <v>23850</v>
      </c>
      <c r="AU49" s="53">
        <v>24487</v>
      </c>
      <c r="AV49" s="53">
        <v>31197</v>
      </c>
      <c r="AW49" s="53">
        <v>34074</v>
      </c>
      <c r="AX49" s="53">
        <v>24017</v>
      </c>
      <c r="AY49" s="53">
        <v>25918</v>
      </c>
      <c r="AZ49" s="53">
        <v>33510</v>
      </c>
      <c r="BA49" s="53">
        <v>32885</v>
      </c>
      <c r="BB49" s="53">
        <v>25672</v>
      </c>
      <c r="BC49" s="53">
        <v>24417</v>
      </c>
      <c r="BD49" s="53">
        <v>32262</v>
      </c>
      <c r="BE49" s="53">
        <v>32550</v>
      </c>
      <c r="BF49" s="53">
        <v>25346</v>
      </c>
      <c r="BG49" s="53">
        <v>24903</v>
      </c>
      <c r="BH49" s="53">
        <v>25957</v>
      </c>
      <c r="BI49" s="53">
        <v>25803</v>
      </c>
      <c r="BJ49" s="53">
        <v>18111</v>
      </c>
      <c r="BK49" s="53">
        <v>23165</v>
      </c>
      <c r="BL49" s="53">
        <v>33314</v>
      </c>
      <c r="BM49" s="53">
        <v>34035</v>
      </c>
      <c r="BN49" s="53">
        <v>29825</v>
      </c>
      <c r="BO49" s="53">
        <v>34622</v>
      </c>
      <c r="BP49" s="53">
        <v>43132</v>
      </c>
      <c r="BQ49" s="2"/>
      <c r="BR49" s="60" t="s">
        <v>16</v>
      </c>
      <c r="BS49" s="53">
        <f t="shared" si="51"/>
        <v>312449</v>
      </c>
      <c r="BT49" s="53">
        <f t="shared" si="51"/>
        <v>179503</v>
      </c>
      <c r="BU49" s="53">
        <f t="shared" si="51"/>
        <v>208020</v>
      </c>
      <c r="BV49" s="53">
        <f t="shared" si="51"/>
        <v>261649</v>
      </c>
      <c r="BW49" s="53">
        <f t="shared" si="51"/>
        <v>363074</v>
      </c>
      <c r="BX49" s="53">
        <f t="shared" si="51"/>
        <v>245365</v>
      </c>
      <c r="BY49" s="53">
        <f t="shared" si="51"/>
        <v>234944</v>
      </c>
      <c r="BZ49" s="53">
        <f t="shared" si="51"/>
        <v>305849</v>
      </c>
      <c r="CA49" s="53">
        <f t="shared" si="51"/>
        <v>427114</v>
      </c>
      <c r="CB49" s="53">
        <f t="shared" si="51"/>
        <v>233402</v>
      </c>
      <c r="CC49" s="53">
        <f t="shared" si="52"/>
        <v>287077</v>
      </c>
      <c r="CD49" s="53">
        <f t="shared" si="52"/>
        <v>345311</v>
      </c>
      <c r="CE49" s="53">
        <f t="shared" si="52"/>
        <v>434419</v>
      </c>
      <c r="CF49" s="53">
        <f t="shared" si="52"/>
        <v>264047</v>
      </c>
      <c r="CG49" s="53">
        <f t="shared" si="52"/>
        <v>288393</v>
      </c>
      <c r="CH49" s="53">
        <f t="shared" si="52"/>
        <v>351783</v>
      </c>
      <c r="CI49" s="53">
        <f t="shared" si="52"/>
        <v>449468</v>
      </c>
      <c r="CJ49" s="53">
        <f t="shared" si="52"/>
        <v>282196</v>
      </c>
      <c r="CK49" s="53">
        <f t="shared" si="50"/>
        <v>309114</v>
      </c>
      <c r="CL49" s="53">
        <f t="shared" si="50"/>
        <v>362641</v>
      </c>
      <c r="CM49" s="53">
        <f t="shared" si="50"/>
        <v>448925</v>
      </c>
      <c r="CN49" s="53">
        <f t="shared" si="50"/>
        <v>283994</v>
      </c>
      <c r="CO49" s="53">
        <f t="shared" si="50"/>
        <v>329651</v>
      </c>
      <c r="CP49" s="53">
        <f t="shared" si="50"/>
        <v>298602</v>
      </c>
      <c r="CQ49" s="53">
        <f t="shared" si="50"/>
        <v>337661</v>
      </c>
      <c r="CR49" s="53">
        <f t="shared" si="50"/>
        <v>96419</v>
      </c>
      <c r="CS49" s="53">
        <f t="shared" si="50"/>
        <v>209049</v>
      </c>
      <c r="CT49" s="53">
        <f t="shared" si="50"/>
        <v>431992</v>
      </c>
      <c r="CU49" s="53">
        <f t="shared" si="50"/>
        <v>469082</v>
      </c>
      <c r="CV49" s="53">
        <f t="shared" si="50"/>
        <v>319267</v>
      </c>
      <c r="CW49" s="53">
        <v>542520</v>
      </c>
      <c r="CX49" s="53">
        <v>610160</v>
      </c>
      <c r="DA49" s="17"/>
    </row>
    <row r="50" spans="2:105" ht="15.75" thickBot="1">
      <c r="B50" s="61" t="s">
        <v>17</v>
      </c>
      <c r="C50" s="58">
        <f>SUM(C35:C49)</f>
        <v>28034433</v>
      </c>
      <c r="D50" s="58">
        <f aca="true" t="shared" si="53" ref="D50:Z50">SUM(D35:D49)</f>
        <v>24229221</v>
      </c>
      <c r="E50" s="58">
        <f t="shared" si="53"/>
        <v>25886333</v>
      </c>
      <c r="F50" s="58">
        <f t="shared" si="53"/>
        <v>28904563</v>
      </c>
      <c r="G50" s="58">
        <f t="shared" si="53"/>
        <v>30978505</v>
      </c>
      <c r="H50" s="58">
        <f t="shared" si="53"/>
        <v>28049100</v>
      </c>
      <c r="I50" s="58">
        <f t="shared" si="53"/>
        <v>28291493</v>
      </c>
      <c r="J50" s="58">
        <f t="shared" si="53"/>
        <v>32352126</v>
      </c>
      <c r="K50" s="58">
        <f t="shared" si="53"/>
        <v>34370650</v>
      </c>
      <c r="L50" s="58">
        <f t="shared" si="53"/>
        <v>30006848</v>
      </c>
      <c r="M50" s="58">
        <f t="shared" si="53"/>
        <v>32646953</v>
      </c>
      <c r="N50" s="58">
        <f t="shared" si="53"/>
        <v>35636501</v>
      </c>
      <c r="O50" s="58">
        <f t="shared" si="53"/>
        <v>37849979</v>
      </c>
      <c r="P50" s="58">
        <f t="shared" si="53"/>
        <v>32895876</v>
      </c>
      <c r="Q50" s="58">
        <f t="shared" si="53"/>
        <v>35149330</v>
      </c>
      <c r="R50" s="58">
        <f t="shared" si="53"/>
        <v>38055287</v>
      </c>
      <c r="S50" s="58">
        <f t="shared" si="53"/>
        <v>39440779</v>
      </c>
      <c r="T50" s="58">
        <f t="shared" si="53"/>
        <v>35351335</v>
      </c>
      <c r="U50" s="58">
        <f t="shared" si="53"/>
        <v>37160799</v>
      </c>
      <c r="V50" s="58">
        <f t="shared" si="53"/>
        <v>40647523</v>
      </c>
      <c r="W50" s="58">
        <f t="shared" si="53"/>
        <v>42337884</v>
      </c>
      <c r="X50" s="58">
        <f t="shared" si="53"/>
        <v>37940135</v>
      </c>
      <c r="Y50" s="58">
        <f t="shared" si="53"/>
        <v>39812795</v>
      </c>
      <c r="Z50" s="58">
        <f t="shared" si="53"/>
        <v>34043611</v>
      </c>
      <c r="AA50" s="58">
        <v>34733540</v>
      </c>
      <c r="AB50" s="58">
        <v>16264272</v>
      </c>
      <c r="AC50" s="58">
        <v>23155304</v>
      </c>
      <c r="AD50" s="58">
        <v>37134011</v>
      </c>
      <c r="AE50" s="58">
        <f>SUM(AE35:AE49)</f>
        <v>35048618</v>
      </c>
      <c r="AF50" s="58">
        <f>SUM(AF35:AF49)</f>
        <v>31132560</v>
      </c>
      <c r="AG50" s="58">
        <f>SUM(AG35:AG49)</f>
        <v>46473500</v>
      </c>
      <c r="AH50" s="58">
        <f>SUM(AH35:AH49)</f>
        <v>50562215</v>
      </c>
      <c r="AJ50" s="61" t="s">
        <v>17</v>
      </c>
      <c r="AK50" s="58">
        <f>SUM(AK35:AK49)</f>
        <v>4469134</v>
      </c>
      <c r="AL50" s="58">
        <v>4090995</v>
      </c>
      <c r="AM50" s="58">
        <v>4020797</v>
      </c>
      <c r="AN50" s="58">
        <v>4476362</v>
      </c>
      <c r="AO50" s="58">
        <v>4565598</v>
      </c>
      <c r="AP50" s="58">
        <v>4366886</v>
      </c>
      <c r="AQ50" s="58">
        <v>4425426</v>
      </c>
      <c r="AR50" s="58">
        <v>4894532</v>
      </c>
      <c r="AS50" s="58">
        <v>4974458</v>
      </c>
      <c r="AT50" s="58">
        <v>4727771</v>
      </c>
      <c r="AU50" s="58">
        <v>4937747</v>
      </c>
      <c r="AV50" s="58">
        <v>5512423</v>
      </c>
      <c r="AW50" s="58">
        <v>5583478</v>
      </c>
      <c r="AX50" s="58">
        <v>5230292</v>
      </c>
      <c r="AY50" s="58">
        <v>5383669</v>
      </c>
      <c r="AZ50" s="58">
        <v>5628480</v>
      </c>
      <c r="BA50" s="58">
        <v>5577284</v>
      </c>
      <c r="BB50" s="58">
        <v>5518586</v>
      </c>
      <c r="BC50" s="58">
        <v>5432871</v>
      </c>
      <c r="BD50" s="58">
        <v>5867748</v>
      </c>
      <c r="BE50" s="58">
        <f>SUM(BE35:BE49)</f>
        <v>5846687</v>
      </c>
      <c r="BF50" s="58">
        <v>5539560</v>
      </c>
      <c r="BG50" s="58">
        <v>5653798</v>
      </c>
      <c r="BH50" s="58">
        <v>4858039</v>
      </c>
      <c r="BI50" s="58">
        <v>5046389</v>
      </c>
      <c r="BJ50" s="58">
        <f>SUM(BJ35:BJ49)</f>
        <v>4098729</v>
      </c>
      <c r="BK50" s="58">
        <v>4859778</v>
      </c>
      <c r="BL50" s="58">
        <v>5561896</v>
      </c>
      <c r="BM50" s="58">
        <f>SUM(BM35:BM49)</f>
        <v>5498297</v>
      </c>
      <c r="BN50" s="58">
        <f>SUM(BN35:BN49)</f>
        <v>5465511</v>
      </c>
      <c r="BO50" s="58">
        <f>SUM(BO35:BO49)</f>
        <v>6029766</v>
      </c>
      <c r="BP50" s="58">
        <f>SUM(BP35:BP49)</f>
        <v>6260365</v>
      </c>
      <c r="BQ50" s="2"/>
      <c r="BR50" s="61" t="s">
        <v>17</v>
      </c>
      <c r="BS50" s="58">
        <f>SUM(BS35:BS49)</f>
        <v>32503567</v>
      </c>
      <c r="BT50" s="58">
        <f aca="true" t="shared" si="54" ref="BT50:CP50">SUM(BT35:BT49)</f>
        <v>28320216</v>
      </c>
      <c r="BU50" s="58">
        <f t="shared" si="54"/>
        <v>29907130</v>
      </c>
      <c r="BV50" s="58">
        <f t="shared" si="54"/>
        <v>33380925</v>
      </c>
      <c r="BW50" s="58">
        <f t="shared" si="54"/>
        <v>35544103</v>
      </c>
      <c r="BX50" s="58">
        <f t="shared" si="54"/>
        <v>32415986</v>
      </c>
      <c r="BY50" s="58">
        <f t="shared" si="54"/>
        <v>32716919</v>
      </c>
      <c r="BZ50" s="58">
        <f t="shared" si="54"/>
        <v>37246658</v>
      </c>
      <c r="CA50" s="58">
        <f t="shared" si="54"/>
        <v>39345108</v>
      </c>
      <c r="CB50" s="58">
        <f t="shared" si="54"/>
        <v>34734619</v>
      </c>
      <c r="CC50" s="58">
        <f t="shared" si="54"/>
        <v>37584700</v>
      </c>
      <c r="CD50" s="58">
        <f t="shared" si="54"/>
        <v>41148924</v>
      </c>
      <c r="CE50" s="58">
        <f t="shared" si="54"/>
        <v>43433457</v>
      </c>
      <c r="CF50" s="58">
        <f t="shared" si="54"/>
        <v>38126168</v>
      </c>
      <c r="CG50" s="58">
        <f t="shared" si="54"/>
        <v>40532999</v>
      </c>
      <c r="CH50" s="58">
        <f t="shared" si="54"/>
        <v>43683767</v>
      </c>
      <c r="CI50" s="58">
        <f t="shared" si="54"/>
        <v>45018063</v>
      </c>
      <c r="CJ50" s="58">
        <f t="shared" si="54"/>
        <v>40869921</v>
      </c>
      <c r="CK50" s="58">
        <f t="shared" si="54"/>
        <v>42593670</v>
      </c>
      <c r="CL50" s="58">
        <f t="shared" si="54"/>
        <v>46515271</v>
      </c>
      <c r="CM50" s="58">
        <f t="shared" si="54"/>
        <v>48184571</v>
      </c>
      <c r="CN50" s="58">
        <f t="shared" si="54"/>
        <v>43479695</v>
      </c>
      <c r="CO50" s="58">
        <f t="shared" si="54"/>
        <v>45466593</v>
      </c>
      <c r="CP50" s="58">
        <f t="shared" si="54"/>
        <v>38901650</v>
      </c>
      <c r="CQ50" s="58">
        <f aca="true" t="shared" si="55" ref="CQ50:CW50">SUM(CQ35:CQ49)</f>
        <v>39779929</v>
      </c>
      <c r="CR50" s="58">
        <f t="shared" si="55"/>
        <v>20363001</v>
      </c>
      <c r="CS50" s="58">
        <f t="shared" si="55"/>
        <v>28015082</v>
      </c>
      <c r="CT50" s="58">
        <f t="shared" si="55"/>
        <v>42695907</v>
      </c>
      <c r="CU50" s="58">
        <f t="shared" si="55"/>
        <v>40546915</v>
      </c>
      <c r="CV50" s="58">
        <f t="shared" si="55"/>
        <v>36598071</v>
      </c>
      <c r="CW50" s="58">
        <f t="shared" si="55"/>
        <v>52503266</v>
      </c>
      <c r="CX50" s="58">
        <f>+AH50+BP50</f>
        <v>56822580</v>
      </c>
      <c r="DA50" s="17"/>
    </row>
    <row r="51" spans="3:103" ht="15" customHeight="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40"/>
    </row>
    <row r="52" spans="2:102" ht="15">
      <c r="B52" s="18" t="s">
        <v>176</v>
      </c>
      <c r="AG52" s="17"/>
      <c r="BF52" s="17"/>
      <c r="BS52" s="17"/>
      <c r="CP52" s="17"/>
      <c r="CQ52" s="17"/>
      <c r="CS52" s="19"/>
      <c r="CT52" s="19"/>
      <c r="CU52" s="19"/>
      <c r="CV52" s="19"/>
      <c r="CW52" s="19"/>
      <c r="CX52" s="19"/>
    </row>
    <row r="53" spans="2:103" ht="15">
      <c r="B53" s="18" t="s">
        <v>110</v>
      </c>
      <c r="CQ53" s="17"/>
      <c r="CR53" s="157"/>
      <c r="CS53" s="157"/>
      <c r="CT53" s="157"/>
      <c r="CU53" s="157"/>
      <c r="CV53" s="157"/>
      <c r="CW53" s="157"/>
      <c r="CX53" s="157"/>
      <c r="CY53" s="30"/>
    </row>
    <row r="54" spans="2:103" ht="15">
      <c r="B54" s="18" t="s">
        <v>189</v>
      </c>
      <c r="CQ54" s="17"/>
      <c r="CR54" s="157"/>
      <c r="CS54" s="20"/>
      <c r="CT54" s="20"/>
      <c r="CU54" s="20"/>
      <c r="CV54" s="20"/>
      <c r="CW54" s="20"/>
      <c r="CX54" s="20"/>
      <c r="CY54" s="20"/>
    </row>
    <row r="55" spans="96:103" ht="15">
      <c r="CR55" s="18"/>
      <c r="CS55" s="21"/>
      <c r="CT55" s="21"/>
      <c r="CU55" s="21"/>
      <c r="CV55" s="21"/>
      <c r="CW55" s="21"/>
      <c r="CX55" s="18"/>
      <c r="CY55" s="21"/>
    </row>
    <row r="56" spans="96:103" ht="15">
      <c r="CR56" s="18"/>
      <c r="CS56" s="21"/>
      <c r="CT56" s="21"/>
      <c r="CU56" s="21"/>
      <c r="CV56" s="21"/>
      <c r="CW56" s="21"/>
      <c r="CX56" s="22"/>
      <c r="CY56" s="21"/>
    </row>
    <row r="57" spans="96:103" ht="15">
      <c r="CR57" s="18"/>
      <c r="CS57" s="21"/>
      <c r="CT57" s="21"/>
      <c r="CU57" s="21"/>
      <c r="CV57" s="21"/>
      <c r="CW57" s="21"/>
      <c r="CX57" s="22"/>
      <c r="CY57" s="21"/>
    </row>
  </sheetData>
  <sheetProtection/>
  <mergeCells count="93">
    <mergeCell ref="W4:Z4"/>
    <mergeCell ref="AE4:AH4"/>
    <mergeCell ref="B15:AH15"/>
    <mergeCell ref="AJ15:BP15"/>
    <mergeCell ref="BA4:BD4"/>
    <mergeCell ref="AO4:AR4"/>
    <mergeCell ref="O4:R4"/>
    <mergeCell ref="AK4:AN4"/>
    <mergeCell ref="BI4:BL4"/>
    <mergeCell ref="BE4:BH4"/>
    <mergeCell ref="BR3:CX3"/>
    <mergeCell ref="BR4:BR5"/>
    <mergeCell ref="CM4:CP4"/>
    <mergeCell ref="BS4:BV4"/>
    <mergeCell ref="CE4:CH4"/>
    <mergeCell ref="C4:F4"/>
    <mergeCell ref="CI4:CL4"/>
    <mergeCell ref="BW4:BZ4"/>
    <mergeCell ref="CA4:CD4"/>
    <mergeCell ref="CQ4:CT4"/>
    <mergeCell ref="G16:J16"/>
    <mergeCell ref="K16:N16"/>
    <mergeCell ref="W16:Z16"/>
    <mergeCell ref="B33:B34"/>
    <mergeCell ref="C33:F33"/>
    <mergeCell ref="B32:AH32"/>
    <mergeCell ref="AE16:AH16"/>
    <mergeCell ref="O16:R16"/>
    <mergeCell ref="S16:V16"/>
    <mergeCell ref="B16:B17"/>
    <mergeCell ref="B1:AH1"/>
    <mergeCell ref="B3:AH3"/>
    <mergeCell ref="AJ3:BP3"/>
    <mergeCell ref="G4:J4"/>
    <mergeCell ref="K4:N4"/>
    <mergeCell ref="S4:V4"/>
    <mergeCell ref="B4:B5"/>
    <mergeCell ref="AS4:AV4"/>
    <mergeCell ref="AW4:AZ4"/>
    <mergeCell ref="BM4:BP4"/>
    <mergeCell ref="C16:F16"/>
    <mergeCell ref="CR53:CR54"/>
    <mergeCell ref="AJ33:AJ34"/>
    <mergeCell ref="BR32:CX32"/>
    <mergeCell ref="CI16:CL16"/>
    <mergeCell ref="CM16:CP16"/>
    <mergeCell ref="CA16:CD16"/>
    <mergeCell ref="AO16:AR16"/>
    <mergeCell ref="BR16:BR17"/>
    <mergeCell ref="CS53:CX53"/>
    <mergeCell ref="CQ33:CT33"/>
    <mergeCell ref="CU33:CX33"/>
    <mergeCell ref="AW33:AZ33"/>
    <mergeCell ref="BA33:BD33"/>
    <mergeCell ref="CA33:CD33"/>
    <mergeCell ref="BE33:BH33"/>
    <mergeCell ref="BM33:BP33"/>
    <mergeCell ref="CI33:CL33"/>
    <mergeCell ref="CM33:CP33"/>
    <mergeCell ref="CE33:CH33"/>
    <mergeCell ref="BR33:BR34"/>
    <mergeCell ref="BS33:BV33"/>
    <mergeCell ref="BW33:BZ33"/>
    <mergeCell ref="AO33:AR33"/>
    <mergeCell ref="AS33:AV33"/>
    <mergeCell ref="AA33:AD33"/>
    <mergeCell ref="BI33:BL33"/>
    <mergeCell ref="AS16:AV16"/>
    <mergeCell ref="AW16:AZ16"/>
    <mergeCell ref="AJ32:BP32"/>
    <mergeCell ref="BA16:BD16"/>
    <mergeCell ref="W33:Z33"/>
    <mergeCell ref="AK33:AN33"/>
    <mergeCell ref="AJ4:AJ5"/>
    <mergeCell ref="CQ16:CT16"/>
    <mergeCell ref="CU16:CX16"/>
    <mergeCell ref="CE16:CH16"/>
    <mergeCell ref="G33:J33"/>
    <mergeCell ref="K33:N33"/>
    <mergeCell ref="O33:R33"/>
    <mergeCell ref="S33:V33"/>
    <mergeCell ref="AE33:AH33"/>
    <mergeCell ref="BS16:BV16"/>
    <mergeCell ref="AA4:AD4"/>
    <mergeCell ref="AA16:AD16"/>
    <mergeCell ref="BM16:BP16"/>
    <mergeCell ref="BR15:CX15"/>
    <mergeCell ref="BW16:BZ16"/>
    <mergeCell ref="CU4:CX4"/>
    <mergeCell ref="BI16:BL16"/>
    <mergeCell ref="BE16:BH16"/>
    <mergeCell ref="AJ16:AJ17"/>
    <mergeCell ref="AK16:AN16"/>
  </mergeCells>
  <hyperlinks>
    <hyperlink ref="A1" location="Indice!B5" display="Regresar"/>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A65"/>
  <sheetViews>
    <sheetView zoomScale="60" zoomScaleNormal="60" zoomScalePageLayoutView="0" workbookViewId="0" topLeftCell="A1">
      <selection activeCell="A1" sqref="A1"/>
    </sheetView>
  </sheetViews>
  <sheetFormatPr defaultColWidth="11.421875" defaultRowHeight="15"/>
  <cols>
    <col min="1" max="1" width="9.57421875" style="1" bestFit="1" customWidth="1"/>
    <col min="2" max="2" width="99.421875" style="1" bestFit="1" customWidth="1"/>
    <col min="3" max="3" width="8.7109375" style="1" bestFit="1" customWidth="1"/>
    <col min="4" max="5" width="9.7109375" style="1" bestFit="1" customWidth="1"/>
    <col min="6" max="6" width="11.28125" style="1" bestFit="1" customWidth="1"/>
    <col min="7" max="7" width="9.7109375" style="1" bestFit="1" customWidth="1"/>
    <col min="8" max="8" width="10.7109375" style="1" bestFit="1" customWidth="1"/>
    <col min="9" max="9" width="11.28125" style="1" bestFit="1" customWidth="1"/>
    <col min="10" max="10" width="10.28125" style="1" bestFit="1" customWidth="1"/>
    <col min="11" max="12" width="11.28125" style="1" bestFit="1" customWidth="1"/>
    <col min="13" max="14" width="10.7109375" style="1" bestFit="1" customWidth="1"/>
    <col min="15" max="15" width="11.28125" style="1" bestFit="1" customWidth="1"/>
    <col min="16" max="16" width="10.00390625" style="1" bestFit="1" customWidth="1"/>
    <col min="17" max="17" width="10.28125" style="1" bestFit="1" customWidth="1"/>
    <col min="18" max="20" width="10.7109375" style="1" bestFit="1" customWidth="1"/>
    <col min="21" max="21" width="11.28125" style="1" bestFit="1" customWidth="1"/>
    <col min="22" max="22" width="10.7109375" style="1" bestFit="1" customWidth="1"/>
    <col min="23" max="23" width="11.28125" style="1" bestFit="1" customWidth="1"/>
    <col min="24" max="25" width="10.7109375" style="1" bestFit="1" customWidth="1"/>
    <col min="26" max="26" width="10.28125" style="1" bestFit="1" customWidth="1"/>
    <col min="27" max="27" width="11.28125" style="1" bestFit="1" customWidth="1"/>
    <col min="28" max="31" width="9.7109375" style="1" bestFit="1" customWidth="1"/>
    <col min="32" max="32" width="10.7109375" style="1" customWidth="1"/>
    <col min="33" max="33" width="11.28125" style="1" bestFit="1" customWidth="1"/>
    <col min="34" max="34" width="11.28125" style="1" customWidth="1"/>
    <col min="35" max="35" width="9.140625" style="1" customWidth="1"/>
    <col min="36" max="36" width="49.28125" style="1" bestFit="1" customWidth="1"/>
    <col min="37" max="37" width="9.7109375" style="1" bestFit="1" customWidth="1"/>
    <col min="38" max="38" width="9.421875" style="1" bestFit="1" customWidth="1"/>
    <col min="39" max="39" width="9.7109375" style="1" bestFit="1" customWidth="1"/>
    <col min="40" max="40" width="10.7109375" style="1" bestFit="1" customWidth="1"/>
    <col min="41" max="42" width="9.7109375" style="1" bestFit="1" customWidth="1"/>
    <col min="43" max="44" width="10.57421875" style="1" bestFit="1" customWidth="1"/>
    <col min="45" max="45" width="9.7109375" style="1" bestFit="1" customWidth="1"/>
    <col min="46" max="47" width="10.7109375" style="1" bestFit="1" customWidth="1"/>
    <col min="48" max="48" width="10.28125" style="1" bestFit="1" customWidth="1"/>
    <col min="49" max="49" width="10.421875" style="1" bestFit="1" customWidth="1"/>
    <col min="50" max="51" width="10.28125" style="1" bestFit="1" customWidth="1"/>
    <col min="52" max="53" width="10.57421875" style="1" bestFit="1" customWidth="1"/>
    <col min="54" max="54" width="10.28125" style="1" bestFit="1" customWidth="1"/>
    <col min="55" max="55" width="10.7109375" style="1" bestFit="1" customWidth="1"/>
    <col min="56" max="56" width="10.57421875" style="1" bestFit="1" customWidth="1"/>
    <col min="57" max="57" width="10.421875" style="1" bestFit="1" customWidth="1"/>
    <col min="58" max="59" width="10.28125" style="1" bestFit="1" customWidth="1"/>
    <col min="60" max="60" width="9.7109375" style="1" bestFit="1" customWidth="1"/>
    <col min="61" max="61" width="11.00390625" style="1" bestFit="1" customWidth="1"/>
    <col min="62" max="64" width="10.140625" style="1" bestFit="1" customWidth="1"/>
    <col min="65" max="65" width="10.28125" style="1" bestFit="1" customWidth="1"/>
    <col min="66" max="66" width="11.00390625" style="1" bestFit="1" customWidth="1"/>
    <col min="67" max="67" width="9.7109375" style="1" bestFit="1" customWidth="1"/>
    <col min="68" max="68" width="8.421875" style="1" bestFit="1" customWidth="1"/>
    <col min="69" max="69" width="11.421875" style="1" customWidth="1"/>
    <col min="70" max="70" width="73.7109375" style="1" bestFit="1" customWidth="1"/>
    <col min="71" max="71" width="12.57421875" style="5" bestFit="1" customWidth="1"/>
    <col min="72" max="72" width="13.00390625" style="5" bestFit="1" customWidth="1"/>
    <col min="73" max="73" width="12.28125" style="5" bestFit="1" customWidth="1"/>
    <col min="74" max="74" width="11.7109375" style="5" bestFit="1" customWidth="1"/>
    <col min="75" max="75" width="12.57421875" style="5" bestFit="1" customWidth="1"/>
    <col min="76" max="76" width="11.7109375" style="5" bestFit="1" customWidth="1"/>
    <col min="77" max="77" width="12.28125" style="5" bestFit="1" customWidth="1"/>
    <col min="78" max="78" width="12.00390625" style="5" bestFit="1" customWidth="1"/>
    <col min="79" max="79" width="12.28125" style="5" bestFit="1" customWidth="1"/>
    <col min="80" max="80" width="12.00390625" style="5" bestFit="1" customWidth="1"/>
    <col min="81" max="81" width="12.7109375" style="5" bestFit="1" customWidth="1"/>
    <col min="82" max="82" width="13.00390625" style="5" bestFit="1" customWidth="1"/>
    <col min="83" max="84" width="11.7109375" style="5" bestFit="1" customWidth="1"/>
    <col min="85" max="87" width="12.57421875" style="5" bestFit="1" customWidth="1"/>
    <col min="88" max="88" width="12.7109375" style="5" bestFit="1" customWidth="1"/>
    <col min="89" max="89" width="11.57421875" style="5" bestFit="1" customWidth="1"/>
    <col min="90" max="90" width="11.7109375" style="5" bestFit="1" customWidth="1"/>
    <col min="91" max="91" width="12.28125" style="5" bestFit="1" customWidth="1"/>
    <col min="92" max="92" width="12.28125" style="1" bestFit="1" customWidth="1"/>
    <col min="93" max="93" width="12.7109375" style="1" bestFit="1" customWidth="1"/>
    <col min="94" max="94" width="12.57421875" style="1" bestFit="1" customWidth="1"/>
    <col min="95" max="95" width="12.00390625" style="1" bestFit="1" customWidth="1"/>
    <col min="96" max="96" width="10.7109375" style="1" bestFit="1" customWidth="1"/>
    <col min="97" max="97" width="11.28125" style="1" bestFit="1" customWidth="1"/>
    <col min="98" max="98" width="12.7109375" style="1" bestFit="1" customWidth="1"/>
    <col min="99" max="99" width="13.7109375" style="1" bestFit="1" customWidth="1"/>
    <col min="100" max="100" width="13.28125" style="1" bestFit="1" customWidth="1"/>
    <col min="101" max="101" width="10.7109375" style="1" bestFit="1" customWidth="1"/>
    <col min="102" max="102" width="8.57421875" style="1" bestFit="1" customWidth="1"/>
    <col min="103" max="104" width="11.421875" style="1" customWidth="1"/>
    <col min="105" max="105" width="16.7109375" style="1" bestFit="1" customWidth="1"/>
    <col min="106" max="16384" width="11.421875" style="1" customWidth="1"/>
  </cols>
  <sheetData>
    <row r="1" spans="1:34" ht="24" thickBot="1">
      <c r="A1" s="27" t="s">
        <v>45</v>
      </c>
      <c r="B1" s="163" t="s">
        <v>103</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5"/>
    </row>
    <row r="2" ht="15.75" thickBot="1"/>
    <row r="3" spans="2:102" ht="15.75" thickBot="1">
      <c r="B3" s="155" t="s">
        <v>114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J3" s="155" t="s">
        <v>115</v>
      </c>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R3" s="155" t="s">
        <v>118</v>
      </c>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row>
    <row r="4" spans="2:102" ht="15.75" thickBot="1">
      <c r="B4" s="162" t="s">
        <v>41</v>
      </c>
      <c r="C4" s="155">
        <v>2014</v>
      </c>
      <c r="D4" s="155"/>
      <c r="E4" s="155"/>
      <c r="F4" s="155"/>
      <c r="G4" s="155">
        <v>2015</v>
      </c>
      <c r="H4" s="155"/>
      <c r="I4" s="155"/>
      <c r="J4" s="155"/>
      <c r="K4" s="155">
        <v>2016</v>
      </c>
      <c r="L4" s="155"/>
      <c r="M4" s="155"/>
      <c r="N4" s="155"/>
      <c r="O4" s="155">
        <v>2017</v>
      </c>
      <c r="P4" s="155"/>
      <c r="Q4" s="155"/>
      <c r="R4" s="155"/>
      <c r="S4" s="155">
        <v>2018</v>
      </c>
      <c r="T4" s="155"/>
      <c r="U4" s="155"/>
      <c r="V4" s="155"/>
      <c r="W4" s="155">
        <v>2019</v>
      </c>
      <c r="X4" s="155"/>
      <c r="Y4" s="155"/>
      <c r="Z4" s="155"/>
      <c r="AA4" s="155">
        <v>2020</v>
      </c>
      <c r="AB4" s="155"/>
      <c r="AC4" s="155"/>
      <c r="AD4" s="155"/>
      <c r="AE4" s="155">
        <v>2021</v>
      </c>
      <c r="AF4" s="155"/>
      <c r="AG4" s="155"/>
      <c r="AH4" s="155"/>
      <c r="AJ4" s="156" t="s">
        <v>41</v>
      </c>
      <c r="AK4" s="155">
        <v>2014</v>
      </c>
      <c r="AL4" s="155"/>
      <c r="AM4" s="155"/>
      <c r="AN4" s="155"/>
      <c r="AO4" s="155">
        <v>2015</v>
      </c>
      <c r="AP4" s="155"/>
      <c r="AQ4" s="155"/>
      <c r="AR4" s="155"/>
      <c r="AS4" s="155">
        <v>2016</v>
      </c>
      <c r="AT4" s="155"/>
      <c r="AU4" s="155"/>
      <c r="AV4" s="155"/>
      <c r="AW4" s="155">
        <v>2017</v>
      </c>
      <c r="AX4" s="155"/>
      <c r="AY4" s="155"/>
      <c r="AZ4" s="155"/>
      <c r="BA4" s="155">
        <v>2018</v>
      </c>
      <c r="BB4" s="155"/>
      <c r="BC4" s="155"/>
      <c r="BD4" s="155"/>
      <c r="BE4" s="155">
        <v>2019</v>
      </c>
      <c r="BF4" s="155"/>
      <c r="BG4" s="155"/>
      <c r="BH4" s="155"/>
      <c r="BI4" s="155">
        <v>2020</v>
      </c>
      <c r="BJ4" s="155"/>
      <c r="BK4" s="155"/>
      <c r="BL4" s="155"/>
      <c r="BM4" s="155">
        <v>2021</v>
      </c>
      <c r="BN4" s="155"/>
      <c r="BO4" s="155"/>
      <c r="BP4" s="155"/>
      <c r="BR4" s="156" t="s">
        <v>41</v>
      </c>
      <c r="BS4" s="155">
        <v>2014</v>
      </c>
      <c r="BT4" s="155"/>
      <c r="BU4" s="155"/>
      <c r="BV4" s="155"/>
      <c r="BW4" s="155">
        <v>2015</v>
      </c>
      <c r="BX4" s="155"/>
      <c r="BY4" s="155"/>
      <c r="BZ4" s="155"/>
      <c r="CA4" s="155">
        <v>2016</v>
      </c>
      <c r="CB4" s="155"/>
      <c r="CC4" s="155"/>
      <c r="CD4" s="155"/>
      <c r="CE4" s="155">
        <v>2017</v>
      </c>
      <c r="CF4" s="155"/>
      <c r="CG4" s="155"/>
      <c r="CH4" s="155"/>
      <c r="CI4" s="155">
        <v>2018</v>
      </c>
      <c r="CJ4" s="155"/>
      <c r="CK4" s="155"/>
      <c r="CL4" s="155"/>
      <c r="CM4" s="155">
        <v>2019</v>
      </c>
      <c r="CN4" s="155"/>
      <c r="CO4" s="155"/>
      <c r="CP4" s="155"/>
      <c r="CQ4" s="155">
        <v>2020</v>
      </c>
      <c r="CR4" s="155"/>
      <c r="CS4" s="155"/>
      <c r="CT4" s="155"/>
      <c r="CU4" s="155">
        <v>2021</v>
      </c>
      <c r="CV4" s="155"/>
      <c r="CW4" s="155"/>
      <c r="CX4" s="155"/>
    </row>
    <row r="5" spans="2:102" ht="15.75" thickBot="1">
      <c r="B5" s="162"/>
      <c r="C5" s="51" t="s">
        <v>49</v>
      </c>
      <c r="D5" s="50" t="s">
        <v>50</v>
      </c>
      <c r="E5" s="51" t="s">
        <v>67</v>
      </c>
      <c r="F5" s="51" t="s">
        <v>66</v>
      </c>
      <c r="G5" s="51" t="s">
        <v>49</v>
      </c>
      <c r="H5" s="51" t="s">
        <v>50</v>
      </c>
      <c r="I5" s="51" t="s">
        <v>67</v>
      </c>
      <c r="J5" s="50" t="s">
        <v>66</v>
      </c>
      <c r="K5" s="50" t="s">
        <v>49</v>
      </c>
      <c r="L5" s="50" t="s">
        <v>50</v>
      </c>
      <c r="M5" s="50" t="s">
        <v>67</v>
      </c>
      <c r="N5" s="50" t="s">
        <v>66</v>
      </c>
      <c r="O5" s="50" t="s">
        <v>49</v>
      </c>
      <c r="P5" s="50" t="s">
        <v>50</v>
      </c>
      <c r="Q5" s="50" t="s">
        <v>67</v>
      </c>
      <c r="R5" s="50" t="s">
        <v>66</v>
      </c>
      <c r="S5" s="50" t="s">
        <v>49</v>
      </c>
      <c r="T5" s="50" t="s">
        <v>50</v>
      </c>
      <c r="U5" s="50" t="s">
        <v>67</v>
      </c>
      <c r="V5" s="50" t="s">
        <v>66</v>
      </c>
      <c r="W5" s="50" t="s">
        <v>49</v>
      </c>
      <c r="X5" s="50" t="s">
        <v>50</v>
      </c>
      <c r="Y5" s="50" t="s">
        <v>67</v>
      </c>
      <c r="Z5" s="51" t="s">
        <v>66</v>
      </c>
      <c r="AA5" s="51" t="s">
        <v>49</v>
      </c>
      <c r="AB5" s="51" t="s">
        <v>50</v>
      </c>
      <c r="AC5" s="51" t="s">
        <v>67</v>
      </c>
      <c r="AD5" s="51" t="s">
        <v>66</v>
      </c>
      <c r="AE5" s="50" t="s">
        <v>49</v>
      </c>
      <c r="AF5" s="50" t="s">
        <v>50</v>
      </c>
      <c r="AG5" s="50" t="s">
        <v>67</v>
      </c>
      <c r="AH5" s="51" t="s">
        <v>66</v>
      </c>
      <c r="AJ5" s="156" t="s">
        <v>41</v>
      </c>
      <c r="AK5" s="51" t="s">
        <v>49</v>
      </c>
      <c r="AL5" s="50" t="s">
        <v>50</v>
      </c>
      <c r="AM5" s="51" t="s">
        <v>67</v>
      </c>
      <c r="AN5" s="51" t="s">
        <v>66</v>
      </c>
      <c r="AO5" s="51" t="s">
        <v>49</v>
      </c>
      <c r="AP5" s="51" t="s">
        <v>50</v>
      </c>
      <c r="AQ5" s="51" t="s">
        <v>67</v>
      </c>
      <c r="AR5" s="50" t="s">
        <v>66</v>
      </c>
      <c r="AS5" s="50" t="s">
        <v>49</v>
      </c>
      <c r="AT5" s="50" t="s">
        <v>50</v>
      </c>
      <c r="AU5" s="50" t="s">
        <v>67</v>
      </c>
      <c r="AV5" s="50" t="s">
        <v>66</v>
      </c>
      <c r="AW5" s="50" t="s">
        <v>49</v>
      </c>
      <c r="AX5" s="50" t="s">
        <v>50</v>
      </c>
      <c r="AY5" s="50" t="s">
        <v>67</v>
      </c>
      <c r="AZ5" s="50" t="s">
        <v>66</v>
      </c>
      <c r="BA5" s="50" t="s">
        <v>49</v>
      </c>
      <c r="BB5" s="50" t="s">
        <v>50</v>
      </c>
      <c r="BC5" s="50" t="s">
        <v>67</v>
      </c>
      <c r="BD5" s="50" t="s">
        <v>66</v>
      </c>
      <c r="BE5" s="50" t="s">
        <v>49</v>
      </c>
      <c r="BF5" s="50" t="s">
        <v>50</v>
      </c>
      <c r="BG5" s="50" t="s">
        <v>67</v>
      </c>
      <c r="BH5" s="51" t="s">
        <v>66</v>
      </c>
      <c r="BI5" s="51" t="s">
        <v>49</v>
      </c>
      <c r="BJ5" s="51" t="s">
        <v>50</v>
      </c>
      <c r="BK5" s="51" t="s">
        <v>67</v>
      </c>
      <c r="BL5" s="51" t="s">
        <v>66</v>
      </c>
      <c r="BM5" s="50" t="s">
        <v>49</v>
      </c>
      <c r="BN5" s="50" t="s">
        <v>50</v>
      </c>
      <c r="BO5" s="50" t="s">
        <v>67</v>
      </c>
      <c r="BP5" s="51" t="s">
        <v>66</v>
      </c>
      <c r="BQ5" s="2"/>
      <c r="BR5" s="156" t="s">
        <v>41</v>
      </c>
      <c r="BS5" s="51" t="s">
        <v>49</v>
      </c>
      <c r="BT5" s="50" t="s">
        <v>50</v>
      </c>
      <c r="BU5" s="51" t="s">
        <v>67</v>
      </c>
      <c r="BV5" s="51" t="s">
        <v>66</v>
      </c>
      <c r="BW5" s="51" t="s">
        <v>49</v>
      </c>
      <c r="BX5" s="51" t="s">
        <v>50</v>
      </c>
      <c r="BY5" s="51" t="s">
        <v>67</v>
      </c>
      <c r="BZ5" s="50" t="s">
        <v>66</v>
      </c>
      <c r="CA5" s="50" t="s">
        <v>49</v>
      </c>
      <c r="CB5" s="50" t="s">
        <v>50</v>
      </c>
      <c r="CC5" s="50" t="s">
        <v>67</v>
      </c>
      <c r="CD5" s="50" t="s">
        <v>66</v>
      </c>
      <c r="CE5" s="50" t="s">
        <v>49</v>
      </c>
      <c r="CF5" s="50" t="s">
        <v>50</v>
      </c>
      <c r="CG5" s="50" t="s">
        <v>67</v>
      </c>
      <c r="CH5" s="50" t="s">
        <v>66</v>
      </c>
      <c r="CI5" s="50" t="s">
        <v>49</v>
      </c>
      <c r="CJ5" s="50" t="s">
        <v>50</v>
      </c>
      <c r="CK5" s="50" t="s">
        <v>67</v>
      </c>
      <c r="CL5" s="50" t="s">
        <v>66</v>
      </c>
      <c r="CM5" s="50" t="s">
        <v>49</v>
      </c>
      <c r="CN5" s="50" t="s">
        <v>50</v>
      </c>
      <c r="CO5" s="50" t="s">
        <v>67</v>
      </c>
      <c r="CP5" s="51" t="s">
        <v>66</v>
      </c>
      <c r="CQ5" s="50" t="s">
        <v>49</v>
      </c>
      <c r="CR5" s="50" t="s">
        <v>50</v>
      </c>
      <c r="CS5" s="50" t="s">
        <v>67</v>
      </c>
      <c r="CT5" s="51" t="s">
        <v>66</v>
      </c>
      <c r="CU5" s="50" t="s">
        <v>49</v>
      </c>
      <c r="CV5" s="50" t="s">
        <v>50</v>
      </c>
      <c r="CW5" s="50" t="s">
        <v>67</v>
      </c>
      <c r="CX5" s="51" t="s">
        <v>66</v>
      </c>
    </row>
    <row r="6" spans="1:105" ht="15.75" thickBot="1">
      <c r="A6" s="3"/>
      <c r="B6" s="68" t="s">
        <v>28</v>
      </c>
      <c r="C6" s="53">
        <v>793573</v>
      </c>
      <c r="D6" s="53">
        <v>733187.3333333334</v>
      </c>
      <c r="E6" s="53">
        <v>771609.6666666666</v>
      </c>
      <c r="F6" s="53">
        <v>806498</v>
      </c>
      <c r="G6" s="53">
        <v>791756</v>
      </c>
      <c r="H6" s="53">
        <v>759263.6666666666</v>
      </c>
      <c r="I6" s="53">
        <v>806829</v>
      </c>
      <c r="J6" s="53">
        <v>840279.6666666666</v>
      </c>
      <c r="K6" s="53">
        <v>845394</v>
      </c>
      <c r="L6" s="53">
        <v>817254.3333333334</v>
      </c>
      <c r="M6" s="53">
        <v>859369.6666666666</v>
      </c>
      <c r="N6" s="53">
        <v>912509.6666666666</v>
      </c>
      <c r="O6" s="53">
        <v>914905.6666666666</v>
      </c>
      <c r="P6" s="53">
        <v>877566.3333333334</v>
      </c>
      <c r="Q6" s="53">
        <v>950957.6666666666</v>
      </c>
      <c r="R6" s="53">
        <v>1007404.6666666666</v>
      </c>
      <c r="S6" s="53">
        <v>994576.3333333334</v>
      </c>
      <c r="T6" s="53">
        <v>921895.6666666666</v>
      </c>
      <c r="U6" s="53">
        <v>965720</v>
      </c>
      <c r="V6" s="53">
        <v>1055273.3333333333</v>
      </c>
      <c r="W6" s="53">
        <v>1046159.6666666666</v>
      </c>
      <c r="X6" s="53">
        <v>956479.6666666666</v>
      </c>
      <c r="Y6" s="53">
        <v>997175</v>
      </c>
      <c r="Z6" s="53">
        <v>1003370</v>
      </c>
      <c r="AA6" s="53">
        <v>953564.3333333334</v>
      </c>
      <c r="AB6" s="53">
        <v>214090.66666666666</v>
      </c>
      <c r="AC6" s="53">
        <v>280923.3333333333</v>
      </c>
      <c r="AD6" s="53">
        <v>501142.6666666667</v>
      </c>
      <c r="AE6" s="53">
        <v>533429</v>
      </c>
      <c r="AF6" s="53">
        <v>427005.3333333333</v>
      </c>
      <c r="AG6" s="53">
        <v>649903.3333333334</v>
      </c>
      <c r="AH6" s="53">
        <v>846843.3333333334</v>
      </c>
      <c r="AI6" s="48"/>
      <c r="AJ6" s="52" t="s">
        <v>100</v>
      </c>
      <c r="AK6" s="74">
        <v>33732.333333333336</v>
      </c>
      <c r="AL6" s="74">
        <v>29754.666666666668</v>
      </c>
      <c r="AM6" s="74">
        <v>30033.333333333332</v>
      </c>
      <c r="AN6" s="74">
        <v>33589.666666666664</v>
      </c>
      <c r="AO6" s="74">
        <v>29528.333333333332</v>
      </c>
      <c r="AP6" s="74">
        <v>27895</v>
      </c>
      <c r="AQ6" s="74">
        <v>28487.666666666668</v>
      </c>
      <c r="AR6" s="74">
        <v>32464.333333333332</v>
      </c>
      <c r="AS6" s="74">
        <v>30101</v>
      </c>
      <c r="AT6" s="74">
        <v>28494</v>
      </c>
      <c r="AU6" s="74">
        <v>33045</v>
      </c>
      <c r="AV6" s="74">
        <v>36634.333333333336</v>
      </c>
      <c r="AW6" s="74">
        <v>34783</v>
      </c>
      <c r="AX6" s="74">
        <v>34778.333333333336</v>
      </c>
      <c r="AY6" s="74">
        <v>39422.666666666664</v>
      </c>
      <c r="AZ6" s="74">
        <v>44821.333333333336</v>
      </c>
      <c r="BA6" s="74">
        <v>43118</v>
      </c>
      <c r="BB6" s="74">
        <v>42983.333333333336</v>
      </c>
      <c r="BC6" s="74">
        <v>41495.333333333336</v>
      </c>
      <c r="BD6" s="74">
        <v>42249</v>
      </c>
      <c r="BE6" s="74">
        <v>46442.333333333336</v>
      </c>
      <c r="BF6" s="74">
        <v>50065.333333333336</v>
      </c>
      <c r="BG6" s="74">
        <v>50984.333333333336</v>
      </c>
      <c r="BH6" s="74">
        <v>52963.333333333336</v>
      </c>
      <c r="BI6" s="74">
        <v>49856</v>
      </c>
      <c r="BJ6" s="74">
        <v>21997</v>
      </c>
      <c r="BK6" s="74">
        <v>26420.666666666668</v>
      </c>
      <c r="BL6" s="74">
        <v>33801.666666666664</v>
      </c>
      <c r="BM6" s="74">
        <v>35467</v>
      </c>
      <c r="BN6" s="74">
        <v>36924.666666666664</v>
      </c>
      <c r="BO6" s="74">
        <v>41966.666666666664</v>
      </c>
      <c r="BP6" s="74">
        <v>48690.333333333336</v>
      </c>
      <c r="BQ6" s="3"/>
      <c r="BR6" s="52" t="s">
        <v>100</v>
      </c>
      <c r="BS6" s="74">
        <v>827305.3333333334</v>
      </c>
      <c r="BT6" s="74">
        <v>762942</v>
      </c>
      <c r="BU6" s="74">
        <v>801643</v>
      </c>
      <c r="BV6" s="74">
        <v>840087.6666666666</v>
      </c>
      <c r="BW6" s="74">
        <v>821284.3333333334</v>
      </c>
      <c r="BX6" s="74">
        <v>787158.6666666666</v>
      </c>
      <c r="BY6" s="74">
        <v>835316.6666666666</v>
      </c>
      <c r="BZ6" s="74">
        <v>872744</v>
      </c>
      <c r="CA6" s="74">
        <v>875495</v>
      </c>
      <c r="CB6" s="74">
        <v>845748.3333333334</v>
      </c>
      <c r="CC6" s="74">
        <v>892414.6666666666</v>
      </c>
      <c r="CD6" s="74">
        <v>949144</v>
      </c>
      <c r="CE6" s="74">
        <v>949688.6666666666</v>
      </c>
      <c r="CF6" s="74">
        <v>912344.6666666667</v>
      </c>
      <c r="CG6" s="74">
        <v>990380.3333333333</v>
      </c>
      <c r="CH6" s="74">
        <v>1052226</v>
      </c>
      <c r="CI6" s="74">
        <v>1037694.3333333334</v>
      </c>
      <c r="CJ6" s="74">
        <v>964879</v>
      </c>
      <c r="CK6" s="74">
        <v>1007215.3333333334</v>
      </c>
      <c r="CL6" s="74">
        <v>1097522.3333333333</v>
      </c>
      <c r="CM6" s="74">
        <v>1092602</v>
      </c>
      <c r="CN6" s="74">
        <v>1006545</v>
      </c>
      <c r="CO6" s="74">
        <v>1048159.3333333334</v>
      </c>
      <c r="CP6" s="74">
        <v>1056333.3333333333</v>
      </c>
      <c r="CQ6" s="74">
        <v>1003420.3333333334</v>
      </c>
      <c r="CR6" s="74">
        <v>236087.66666666666</v>
      </c>
      <c r="CS6" s="74">
        <v>307344</v>
      </c>
      <c r="CT6" s="74">
        <f aca="true" t="shared" si="0" ref="CT6:CT12">+BL6+AD6</f>
        <v>534944.3333333334</v>
      </c>
      <c r="CU6" s="74">
        <v>568896</v>
      </c>
      <c r="CV6" s="74">
        <v>463930</v>
      </c>
      <c r="CW6" s="74">
        <v>691870</v>
      </c>
      <c r="CX6" s="74">
        <v>895533.6666666667</v>
      </c>
      <c r="CY6" s="3"/>
      <c r="CZ6" s="3"/>
      <c r="DA6" s="46"/>
    </row>
    <row r="7" spans="1:105" ht="15.75" thickBot="1">
      <c r="A7" s="3"/>
      <c r="B7" s="69" t="s">
        <v>29</v>
      </c>
      <c r="C7" s="55">
        <v>784515.1060606061</v>
      </c>
      <c r="D7" s="55">
        <v>903883.5303030303</v>
      </c>
      <c r="E7" s="55">
        <v>911180.3787878788</v>
      </c>
      <c r="F7" s="55">
        <v>986229.6363636364</v>
      </c>
      <c r="G7" s="55">
        <v>857168.1515151515</v>
      </c>
      <c r="H7" s="55">
        <v>938674.0303030303</v>
      </c>
      <c r="I7" s="55">
        <v>943937.4696969697</v>
      </c>
      <c r="J7" s="55">
        <v>1017040.5454545454</v>
      </c>
      <c r="K7" s="55">
        <v>889671.8636363636</v>
      </c>
      <c r="L7" s="55">
        <v>964267.8333333334</v>
      </c>
      <c r="M7" s="55">
        <v>994263.0757575758</v>
      </c>
      <c r="N7" s="55">
        <v>1039858.1666666666</v>
      </c>
      <c r="O7" s="55">
        <v>868531.4358974359</v>
      </c>
      <c r="P7" s="70">
        <v>1016457.3055555555</v>
      </c>
      <c r="Q7" s="70">
        <v>1034416.8194444445</v>
      </c>
      <c r="R7" s="70">
        <v>878409.9777777778</v>
      </c>
      <c r="S7" s="55">
        <v>846365.5833333334</v>
      </c>
      <c r="T7" s="70">
        <v>920239.5357142857</v>
      </c>
      <c r="U7" s="70">
        <v>901652.8333333334</v>
      </c>
      <c r="V7" s="70">
        <v>983289.2142857143</v>
      </c>
      <c r="W7" s="55">
        <v>897356.4761904762</v>
      </c>
      <c r="X7" s="55">
        <v>980307.1071428572</v>
      </c>
      <c r="Y7" s="55">
        <v>973877.4880952381</v>
      </c>
      <c r="Z7" s="55">
        <v>947972.880952381</v>
      </c>
      <c r="AA7" s="55">
        <v>822208.7738095238</v>
      </c>
      <c r="AB7" s="55">
        <v>300883.9761904762</v>
      </c>
      <c r="AC7" s="55">
        <v>478855.2619047619</v>
      </c>
      <c r="AD7" s="55">
        <v>752900.2333333333</v>
      </c>
      <c r="AE7" s="55">
        <v>707938.8333333334</v>
      </c>
      <c r="AF7" s="55">
        <v>644574.4333333333</v>
      </c>
      <c r="AG7" s="55">
        <v>893326.5444444445</v>
      </c>
      <c r="AH7" s="55">
        <v>996603.911111111</v>
      </c>
      <c r="AI7" s="48"/>
      <c r="AJ7" s="54" t="s">
        <v>29</v>
      </c>
      <c r="AK7" s="75">
        <v>38218.19696969697</v>
      </c>
      <c r="AL7" s="75">
        <v>42792.333333333336</v>
      </c>
      <c r="AM7" s="75">
        <v>42401.57575757576</v>
      </c>
      <c r="AN7" s="75">
        <v>46095.59090909091</v>
      </c>
      <c r="AO7" s="75">
        <v>40805.43939393939</v>
      </c>
      <c r="AP7" s="75">
        <v>42253.72727272727</v>
      </c>
      <c r="AQ7" s="75">
        <v>43264.454545454544</v>
      </c>
      <c r="AR7" s="75">
        <v>46048.469696969696</v>
      </c>
      <c r="AS7" s="75">
        <v>42153.43939393939</v>
      </c>
      <c r="AT7" s="75">
        <v>42986.166666666664</v>
      </c>
      <c r="AU7" s="75">
        <v>45340.318181818184</v>
      </c>
      <c r="AV7" s="75">
        <v>45716.181818181816</v>
      </c>
      <c r="AW7" s="75">
        <v>40833.307692307695</v>
      </c>
      <c r="AX7" s="75">
        <v>45578.833333333336</v>
      </c>
      <c r="AY7" s="75">
        <v>47607.180555555555</v>
      </c>
      <c r="AZ7" s="75">
        <v>40228.9</v>
      </c>
      <c r="BA7" s="75">
        <v>40746.46428571428</v>
      </c>
      <c r="BB7" s="75">
        <v>43010.130952380954</v>
      </c>
      <c r="BC7" s="75">
        <v>40853.71428571428</v>
      </c>
      <c r="BD7" s="75">
        <v>44201.142857142855</v>
      </c>
      <c r="BE7" s="75">
        <v>42027.65476190476</v>
      </c>
      <c r="BF7" s="75">
        <v>43122.51190476191</v>
      </c>
      <c r="BG7" s="75">
        <v>41793.22619047619</v>
      </c>
      <c r="BH7" s="75">
        <v>40223.28571428572</v>
      </c>
      <c r="BI7" s="75">
        <v>38472.19047619047</v>
      </c>
      <c r="BJ7" s="75">
        <v>23793.190476190477</v>
      </c>
      <c r="BK7" s="75">
        <v>28972.928571428572</v>
      </c>
      <c r="BL7" s="75">
        <v>38865.880952380954</v>
      </c>
      <c r="BM7" s="75">
        <v>35825.21111111111</v>
      </c>
      <c r="BN7" s="75">
        <v>35911.24444444444</v>
      </c>
      <c r="BO7" s="75">
        <v>38812.63333333333</v>
      </c>
      <c r="BP7" s="75">
        <v>39547.24444444444</v>
      </c>
      <c r="BQ7" s="3"/>
      <c r="BR7" s="54" t="s">
        <v>29</v>
      </c>
      <c r="BS7" s="75">
        <v>822733.3030303031</v>
      </c>
      <c r="BT7" s="75">
        <v>946675.8636363636</v>
      </c>
      <c r="BU7" s="75">
        <v>953581.9545454546</v>
      </c>
      <c r="BV7" s="75">
        <v>1032325.2272727273</v>
      </c>
      <c r="BW7" s="75">
        <v>897973.5909090908</v>
      </c>
      <c r="BX7" s="75">
        <v>980927.7575757576</v>
      </c>
      <c r="BY7" s="75">
        <v>987201.9242424243</v>
      </c>
      <c r="BZ7" s="75">
        <v>1063089.0151515151</v>
      </c>
      <c r="CA7" s="75">
        <v>931825.303030303</v>
      </c>
      <c r="CB7" s="75">
        <v>1007254</v>
      </c>
      <c r="CC7" s="75">
        <v>1039603.393939394</v>
      </c>
      <c r="CD7" s="75">
        <v>1085574.3484848484</v>
      </c>
      <c r="CE7" s="75">
        <v>909364.7435897436</v>
      </c>
      <c r="CF7" s="75">
        <v>1062036.1388888888</v>
      </c>
      <c r="CG7" s="75">
        <v>1082024</v>
      </c>
      <c r="CH7" s="75">
        <v>918638.8777777778</v>
      </c>
      <c r="CI7" s="75">
        <v>887112.0476190477</v>
      </c>
      <c r="CJ7" s="75">
        <v>963249.6666666666</v>
      </c>
      <c r="CK7" s="75">
        <v>942506.5476190477</v>
      </c>
      <c r="CL7" s="75">
        <v>1027490.3571428572</v>
      </c>
      <c r="CM7" s="75">
        <v>939384.130952381</v>
      </c>
      <c r="CN7" s="75">
        <v>1023429.619047619</v>
      </c>
      <c r="CO7" s="75">
        <v>1015670.7142857143</v>
      </c>
      <c r="CP7" s="75">
        <v>988196.1666666666</v>
      </c>
      <c r="CQ7" s="75">
        <v>860680.9642857143</v>
      </c>
      <c r="CR7" s="75">
        <v>324677.1666666667</v>
      </c>
      <c r="CS7" s="75">
        <v>507828.1904761905</v>
      </c>
      <c r="CT7" s="75">
        <f t="shared" si="0"/>
        <v>791766.1142857142</v>
      </c>
      <c r="CU7" s="75">
        <v>743764.0444444445</v>
      </c>
      <c r="CV7" s="75">
        <v>680485.6777777778</v>
      </c>
      <c r="CW7" s="75">
        <v>932139.1777777778</v>
      </c>
      <c r="CX7" s="75">
        <v>1036151.1555555555</v>
      </c>
      <c r="CY7" s="3"/>
      <c r="CZ7" s="3"/>
      <c r="DA7" s="46"/>
    </row>
    <row r="8" spans="1:105" ht="15.75" thickBot="1">
      <c r="A8" s="3"/>
      <c r="B8" s="68" t="s">
        <v>30</v>
      </c>
      <c r="C8" s="53">
        <v>616072.5</v>
      </c>
      <c r="D8" s="53">
        <v>671319.1666666666</v>
      </c>
      <c r="E8" s="53">
        <v>665518</v>
      </c>
      <c r="F8" s="53">
        <v>710147.5</v>
      </c>
      <c r="G8" s="53">
        <v>640617.5</v>
      </c>
      <c r="H8" s="53">
        <v>697087</v>
      </c>
      <c r="I8" s="53">
        <v>703212.8333333334</v>
      </c>
      <c r="J8" s="53">
        <v>740775</v>
      </c>
      <c r="K8" s="53">
        <v>662380.6666666666</v>
      </c>
      <c r="L8" s="53">
        <v>709567.8333333334</v>
      </c>
      <c r="M8" s="53">
        <v>723884.6666666666</v>
      </c>
      <c r="N8" s="53">
        <v>752616.6666666666</v>
      </c>
      <c r="O8" s="53">
        <v>714499.8333333334</v>
      </c>
      <c r="P8" s="53">
        <v>797194</v>
      </c>
      <c r="Q8" s="53">
        <v>826128.8333333334</v>
      </c>
      <c r="R8" s="53">
        <v>875156.6666666666</v>
      </c>
      <c r="S8" s="53">
        <v>771222</v>
      </c>
      <c r="T8" s="53">
        <v>887906.6666666666</v>
      </c>
      <c r="U8" s="53">
        <v>858760.3333333334</v>
      </c>
      <c r="V8" s="53">
        <v>918237</v>
      </c>
      <c r="W8" s="53">
        <v>817136.6666666666</v>
      </c>
      <c r="X8" s="53">
        <v>914224</v>
      </c>
      <c r="Y8" s="53">
        <v>917346.8333333334</v>
      </c>
      <c r="Z8" s="53">
        <v>895339.6666666666</v>
      </c>
      <c r="AA8" s="53">
        <v>717123.1666666666</v>
      </c>
      <c r="AB8" s="53">
        <v>261701.16666666666</v>
      </c>
      <c r="AC8" s="53">
        <v>430605.5</v>
      </c>
      <c r="AD8" s="53">
        <v>740491.8333333334</v>
      </c>
      <c r="AE8" s="53">
        <v>711174.8333333334</v>
      </c>
      <c r="AF8" s="53">
        <v>586582.5</v>
      </c>
      <c r="AG8" s="53">
        <v>804125.5</v>
      </c>
      <c r="AH8" s="53">
        <v>741637.3333333334</v>
      </c>
      <c r="AI8" s="48"/>
      <c r="AJ8" s="52" t="s">
        <v>30</v>
      </c>
      <c r="AK8" s="74">
        <v>39853.166666666664</v>
      </c>
      <c r="AL8" s="74">
        <v>40933.833333333336</v>
      </c>
      <c r="AM8" s="74">
        <v>43097.166666666664</v>
      </c>
      <c r="AN8" s="74">
        <v>45238.166666666664</v>
      </c>
      <c r="AO8" s="74">
        <v>40448.833333333336</v>
      </c>
      <c r="AP8" s="74">
        <v>40234.666666666664</v>
      </c>
      <c r="AQ8" s="74">
        <v>41659.833333333336</v>
      </c>
      <c r="AR8" s="74">
        <v>42214.666666666664</v>
      </c>
      <c r="AS8" s="74">
        <v>38694.166666666664</v>
      </c>
      <c r="AT8" s="74">
        <v>38733.833333333336</v>
      </c>
      <c r="AU8" s="74">
        <v>40648.333333333336</v>
      </c>
      <c r="AV8" s="74">
        <v>38465.666666666664</v>
      </c>
      <c r="AW8" s="74">
        <v>37077.333333333336</v>
      </c>
      <c r="AX8" s="74">
        <v>39081.5</v>
      </c>
      <c r="AY8" s="74">
        <v>41228.333333333336</v>
      </c>
      <c r="AZ8" s="74">
        <v>41261.333333333336</v>
      </c>
      <c r="BA8" s="74">
        <v>36498.666666666664</v>
      </c>
      <c r="BB8" s="74">
        <v>40422.666666666664</v>
      </c>
      <c r="BC8" s="74">
        <v>38465.833333333336</v>
      </c>
      <c r="BD8" s="74">
        <v>42536.666666666664</v>
      </c>
      <c r="BE8" s="74">
        <v>41428.666666666664</v>
      </c>
      <c r="BF8" s="74">
        <v>43028.166666666664</v>
      </c>
      <c r="BG8" s="74">
        <v>43108.166666666664</v>
      </c>
      <c r="BH8" s="74">
        <v>38771</v>
      </c>
      <c r="BI8" s="74">
        <v>40492.666666666664</v>
      </c>
      <c r="BJ8" s="74">
        <v>29060.166666666668</v>
      </c>
      <c r="BK8" s="74">
        <v>35560.5</v>
      </c>
      <c r="BL8" s="74">
        <v>45958.5</v>
      </c>
      <c r="BM8" s="74">
        <v>48023.833333333336</v>
      </c>
      <c r="BN8" s="74">
        <v>44400.833333333336</v>
      </c>
      <c r="BO8" s="74">
        <v>47305.166666666664</v>
      </c>
      <c r="BP8" s="74">
        <v>186156.66666666666</v>
      </c>
      <c r="BQ8" s="3"/>
      <c r="BR8" s="52" t="s">
        <v>30</v>
      </c>
      <c r="BS8" s="74">
        <v>655925.6666666666</v>
      </c>
      <c r="BT8" s="74">
        <v>712253</v>
      </c>
      <c r="BU8" s="74">
        <v>708615.1666666666</v>
      </c>
      <c r="BV8" s="74">
        <v>755385.6666666666</v>
      </c>
      <c r="BW8" s="74">
        <v>681066.3333333334</v>
      </c>
      <c r="BX8" s="74">
        <v>737321.6666666666</v>
      </c>
      <c r="BY8" s="74">
        <v>744872.6666666667</v>
      </c>
      <c r="BZ8" s="74">
        <v>782989.6666666666</v>
      </c>
      <c r="CA8" s="74">
        <v>701074.8333333333</v>
      </c>
      <c r="CB8" s="74">
        <v>748301.6666666667</v>
      </c>
      <c r="CC8" s="74">
        <v>764533</v>
      </c>
      <c r="CD8" s="74">
        <v>791082.3333333333</v>
      </c>
      <c r="CE8" s="74">
        <v>751577.1666666667</v>
      </c>
      <c r="CF8" s="74">
        <v>836275.5</v>
      </c>
      <c r="CG8" s="74">
        <v>867357.1666666667</v>
      </c>
      <c r="CH8" s="74">
        <v>916418</v>
      </c>
      <c r="CI8" s="74">
        <v>807720.6666666666</v>
      </c>
      <c r="CJ8" s="74">
        <v>928329.3333333333</v>
      </c>
      <c r="CK8" s="74">
        <v>897226.1666666667</v>
      </c>
      <c r="CL8" s="74">
        <v>960773.6666666666</v>
      </c>
      <c r="CM8" s="74">
        <v>858565.3333333334</v>
      </c>
      <c r="CN8" s="74">
        <v>957252.1666666666</v>
      </c>
      <c r="CO8" s="74">
        <v>960455</v>
      </c>
      <c r="CP8" s="74">
        <v>934110.6666666666</v>
      </c>
      <c r="CQ8" s="74">
        <v>757615.8333333334</v>
      </c>
      <c r="CR8" s="74">
        <v>290761.3333333333</v>
      </c>
      <c r="CS8" s="74">
        <v>466166</v>
      </c>
      <c r="CT8" s="74">
        <f t="shared" si="0"/>
        <v>786450.3333333334</v>
      </c>
      <c r="CU8" s="74">
        <v>759198.6666666667</v>
      </c>
      <c r="CV8" s="74">
        <v>630983.3333333334</v>
      </c>
      <c r="CW8" s="74">
        <v>851430.6666666666</v>
      </c>
      <c r="CX8" s="74">
        <v>927794</v>
      </c>
      <c r="CY8" s="3"/>
      <c r="CZ8" s="3"/>
      <c r="DA8" s="46"/>
    </row>
    <row r="9" spans="1:105" ht="15.75" thickBot="1">
      <c r="A9" s="3"/>
      <c r="B9" s="69" t="s">
        <v>31</v>
      </c>
      <c r="C9" s="55">
        <v>1038277.7777777778</v>
      </c>
      <c r="D9" s="55">
        <v>1032067.9411764706</v>
      </c>
      <c r="E9" s="55">
        <v>1098559.2549019607</v>
      </c>
      <c r="F9" s="55">
        <v>1188475.0980392157</v>
      </c>
      <c r="G9" s="55">
        <v>1100080.4705882352</v>
      </c>
      <c r="H9" s="55">
        <v>1152913.5294117648</v>
      </c>
      <c r="I9" s="55">
        <v>1173728.3921568627</v>
      </c>
      <c r="J9" s="55">
        <v>1268882.6470588236</v>
      </c>
      <c r="K9" s="55">
        <v>1165120.4117647058</v>
      </c>
      <c r="L9" s="55">
        <v>1215788.5098039217</v>
      </c>
      <c r="M9" s="55">
        <v>1243766.8235294118</v>
      </c>
      <c r="N9" s="55">
        <v>1299967.1176470588</v>
      </c>
      <c r="O9" s="55">
        <v>1207542.2549019607</v>
      </c>
      <c r="P9" s="55">
        <v>1240246.156862745</v>
      </c>
      <c r="Q9" s="55">
        <v>1287201.1176470588</v>
      </c>
      <c r="R9" s="55">
        <v>1358699.5882352942</v>
      </c>
      <c r="S9" s="55">
        <v>1242345.431372549</v>
      </c>
      <c r="T9" s="55">
        <v>1282367.1960784313</v>
      </c>
      <c r="U9" s="55">
        <v>1258269.294117647</v>
      </c>
      <c r="V9" s="55">
        <v>1348920.568627451</v>
      </c>
      <c r="W9" s="55">
        <v>1249598.1764705882</v>
      </c>
      <c r="X9" s="55">
        <v>1287216.7254901961</v>
      </c>
      <c r="Y9" s="55">
        <v>1298730.5294117648</v>
      </c>
      <c r="Z9" s="55">
        <v>1298541.7843137255</v>
      </c>
      <c r="AA9" s="55">
        <v>1172451.6862745099</v>
      </c>
      <c r="AB9" s="55">
        <v>624874.1960784313</v>
      </c>
      <c r="AC9" s="55">
        <v>835338.1176470588</v>
      </c>
      <c r="AD9" s="55">
        <v>1195411.0588235294</v>
      </c>
      <c r="AE9" s="55">
        <v>1117552.8823529412</v>
      </c>
      <c r="AF9" s="55">
        <v>1019075.1568627451</v>
      </c>
      <c r="AG9" s="55">
        <v>1310112.8823529412</v>
      </c>
      <c r="AH9" s="55">
        <v>1417019</v>
      </c>
      <c r="AI9" s="48"/>
      <c r="AJ9" s="54" t="s">
        <v>31</v>
      </c>
      <c r="AK9" s="75">
        <v>160043.17777777778</v>
      </c>
      <c r="AL9" s="75">
        <v>157857.80392156861</v>
      </c>
      <c r="AM9" s="75">
        <v>167544.49019607843</v>
      </c>
      <c r="AN9" s="75">
        <v>184095.76470588235</v>
      </c>
      <c r="AO9" s="75">
        <v>171556.8431372549</v>
      </c>
      <c r="AP9" s="75">
        <v>170000.96078431373</v>
      </c>
      <c r="AQ9" s="75">
        <v>173021.58823529413</v>
      </c>
      <c r="AR9" s="75">
        <v>183431.74509803922</v>
      </c>
      <c r="AS9" s="75">
        <v>174257.92156862744</v>
      </c>
      <c r="AT9" s="75">
        <v>174177.58823529413</v>
      </c>
      <c r="AU9" s="75">
        <v>178067.5294117647</v>
      </c>
      <c r="AV9" s="75">
        <v>183933.27450980392</v>
      </c>
      <c r="AW9" s="75">
        <v>176484.66666666666</v>
      </c>
      <c r="AX9" s="75">
        <v>174676.60784313726</v>
      </c>
      <c r="AY9" s="75">
        <v>181643.64705882352</v>
      </c>
      <c r="AZ9" s="75">
        <v>191302.74509803922</v>
      </c>
      <c r="BA9" s="75">
        <v>182668.41176470587</v>
      </c>
      <c r="BB9" s="75">
        <v>185024.92156862744</v>
      </c>
      <c r="BC9" s="75">
        <v>176270.27450980392</v>
      </c>
      <c r="BD9" s="75">
        <v>194043.70588235295</v>
      </c>
      <c r="BE9" s="75">
        <v>185733.35294117648</v>
      </c>
      <c r="BF9" s="75">
        <v>183406.11764705883</v>
      </c>
      <c r="BG9" s="75">
        <v>182112.5294117647</v>
      </c>
      <c r="BH9" s="75">
        <v>170144.50980392157</v>
      </c>
      <c r="BI9" s="75">
        <v>182383.23529411765</v>
      </c>
      <c r="BJ9" s="75">
        <v>145517.70588235295</v>
      </c>
      <c r="BK9" s="75">
        <v>166650.86274509804</v>
      </c>
      <c r="BL9" s="75">
        <v>192716.78431372548</v>
      </c>
      <c r="BM9" s="75">
        <v>194347.82352941178</v>
      </c>
      <c r="BN9" s="75">
        <v>194175.6862745098</v>
      </c>
      <c r="BO9" s="75">
        <v>201382.7450980392</v>
      </c>
      <c r="BP9" s="75">
        <v>202696.29411764705</v>
      </c>
      <c r="BQ9" s="3"/>
      <c r="BR9" s="54" t="s">
        <v>31</v>
      </c>
      <c r="BS9" s="75">
        <v>1198320.9555555554</v>
      </c>
      <c r="BT9" s="75">
        <v>1189925.7450980393</v>
      </c>
      <c r="BU9" s="75">
        <v>1266103.745098039</v>
      </c>
      <c r="BV9" s="75">
        <v>1372570.862745098</v>
      </c>
      <c r="BW9" s="75">
        <v>1271637.3137254901</v>
      </c>
      <c r="BX9" s="75">
        <v>1322914.4901960786</v>
      </c>
      <c r="BY9" s="75">
        <v>1346749.9803921569</v>
      </c>
      <c r="BZ9" s="75">
        <v>1452314.392156863</v>
      </c>
      <c r="CA9" s="75">
        <v>1339378.3333333333</v>
      </c>
      <c r="CB9" s="75">
        <v>1389966.098039216</v>
      </c>
      <c r="CC9" s="75">
        <v>1421834.3529411764</v>
      </c>
      <c r="CD9" s="75">
        <v>1483900.3921568627</v>
      </c>
      <c r="CE9" s="75">
        <v>1384026.9215686275</v>
      </c>
      <c r="CF9" s="75">
        <v>1414922.7647058824</v>
      </c>
      <c r="CG9" s="75">
        <v>1468844.7647058824</v>
      </c>
      <c r="CH9" s="75">
        <v>1550002.3333333335</v>
      </c>
      <c r="CI9" s="75">
        <v>1425013.8431372547</v>
      </c>
      <c r="CJ9" s="75">
        <v>1467392.1176470588</v>
      </c>
      <c r="CK9" s="75">
        <v>1434539.5686274508</v>
      </c>
      <c r="CL9" s="75">
        <v>1542964.274509804</v>
      </c>
      <c r="CM9" s="75">
        <v>1435331.5294117648</v>
      </c>
      <c r="CN9" s="75">
        <v>1470622.843137255</v>
      </c>
      <c r="CO9" s="75">
        <v>1480843.0588235294</v>
      </c>
      <c r="CP9" s="75">
        <v>1468686.2941176472</v>
      </c>
      <c r="CQ9" s="75">
        <v>1354834.9215686275</v>
      </c>
      <c r="CR9" s="75">
        <v>770391.9019607843</v>
      </c>
      <c r="CS9" s="75">
        <v>1001988.9803921569</v>
      </c>
      <c r="CT9" s="75">
        <f t="shared" si="0"/>
        <v>1388127.843137255</v>
      </c>
      <c r="CU9" s="75">
        <v>1311900.705882353</v>
      </c>
      <c r="CV9" s="75">
        <v>1213250.843137255</v>
      </c>
      <c r="CW9" s="75">
        <v>1511495.6274509802</v>
      </c>
      <c r="CX9" s="75">
        <v>1619715.294117647</v>
      </c>
      <c r="CY9" s="3"/>
      <c r="CZ9" s="3"/>
      <c r="DA9" s="46"/>
    </row>
    <row r="10" spans="1:105" ht="15.75" thickBot="1">
      <c r="A10" s="3"/>
      <c r="B10" s="68" t="s">
        <v>32</v>
      </c>
      <c r="C10" s="53">
        <v>1277929.7333333334</v>
      </c>
      <c r="D10" s="53">
        <v>1337834.5777777778</v>
      </c>
      <c r="E10" s="53">
        <v>1369881.4</v>
      </c>
      <c r="F10" s="53">
        <v>1483726.088888889</v>
      </c>
      <c r="G10" s="53">
        <v>1348643</v>
      </c>
      <c r="H10" s="53">
        <v>1471113.8666666667</v>
      </c>
      <c r="I10" s="53">
        <v>1509021.2666666666</v>
      </c>
      <c r="J10" s="53">
        <v>1617059.6666666667</v>
      </c>
      <c r="K10" s="53">
        <v>1458630.4</v>
      </c>
      <c r="L10" s="53">
        <v>1535306.4666666666</v>
      </c>
      <c r="M10" s="53">
        <v>1590774.6888888888</v>
      </c>
      <c r="N10" s="53">
        <v>1682218.4888888889</v>
      </c>
      <c r="O10" s="53">
        <v>1536285.288888889</v>
      </c>
      <c r="P10" s="53">
        <v>1584091.5777777778</v>
      </c>
      <c r="Q10" s="53">
        <v>1635489.1333333333</v>
      </c>
      <c r="R10" s="53">
        <v>1720269.5333333334</v>
      </c>
      <c r="S10" s="53">
        <v>1545340.9777777777</v>
      </c>
      <c r="T10" s="53">
        <v>1605938.0444444444</v>
      </c>
      <c r="U10" s="53">
        <v>1589107.888888889</v>
      </c>
      <c r="V10" s="53">
        <v>1706702.3111111112</v>
      </c>
      <c r="W10" s="53">
        <v>1573057.6444444444</v>
      </c>
      <c r="X10" s="53">
        <v>1656639.8444444444</v>
      </c>
      <c r="Y10" s="53">
        <v>1684301.4666666666</v>
      </c>
      <c r="Z10" s="53">
        <v>1696766.2222222222</v>
      </c>
      <c r="AA10" s="53">
        <v>1536869.177777778</v>
      </c>
      <c r="AB10" s="53">
        <v>861137.0444444445</v>
      </c>
      <c r="AC10" s="53">
        <v>1176706.2444444445</v>
      </c>
      <c r="AD10" s="53">
        <v>1640679.2222222222</v>
      </c>
      <c r="AE10" s="53">
        <v>1499879.888888889</v>
      </c>
      <c r="AF10" s="53">
        <v>1403295.888888889</v>
      </c>
      <c r="AG10" s="53">
        <v>1755622.9333333333</v>
      </c>
      <c r="AH10" s="53">
        <v>1892709.5555555555</v>
      </c>
      <c r="AI10" s="48"/>
      <c r="AJ10" s="52" t="s">
        <v>32</v>
      </c>
      <c r="AK10" s="74">
        <v>102907.84444444445</v>
      </c>
      <c r="AL10" s="74">
        <v>104890.17777777778</v>
      </c>
      <c r="AM10" s="74">
        <v>106319.44444444444</v>
      </c>
      <c r="AN10" s="74">
        <v>116182.82222222222</v>
      </c>
      <c r="AO10" s="74">
        <v>107808.86666666667</v>
      </c>
      <c r="AP10" s="74">
        <v>126726.55555555556</v>
      </c>
      <c r="AQ10" s="74">
        <v>128561.8</v>
      </c>
      <c r="AR10" s="74">
        <v>134522.95555555556</v>
      </c>
      <c r="AS10" s="74">
        <v>125516.15555555555</v>
      </c>
      <c r="AT10" s="74">
        <v>131445.55555555556</v>
      </c>
      <c r="AU10" s="74">
        <v>134753.53333333333</v>
      </c>
      <c r="AV10" s="74">
        <v>138725.55555555556</v>
      </c>
      <c r="AW10" s="74">
        <v>132224.35555555555</v>
      </c>
      <c r="AX10" s="74">
        <v>131765.82222222222</v>
      </c>
      <c r="AY10" s="74">
        <v>135783.93333333332</v>
      </c>
      <c r="AZ10" s="74">
        <v>142130.53333333333</v>
      </c>
      <c r="BA10" s="74">
        <v>134827.86666666667</v>
      </c>
      <c r="BB10" s="74">
        <v>139102.6222222222</v>
      </c>
      <c r="BC10" s="74">
        <v>131375.15555555557</v>
      </c>
      <c r="BD10" s="74">
        <v>144272.17777777778</v>
      </c>
      <c r="BE10" s="74">
        <v>134822.06666666668</v>
      </c>
      <c r="BF10" s="74">
        <v>135390.15555555557</v>
      </c>
      <c r="BG10" s="74">
        <v>135456.6888888889</v>
      </c>
      <c r="BH10" s="74">
        <v>131605.22222222222</v>
      </c>
      <c r="BI10" s="74">
        <v>132670.77777777778</v>
      </c>
      <c r="BJ10" s="74">
        <v>98416.82222222222</v>
      </c>
      <c r="BK10" s="74">
        <v>113634.4</v>
      </c>
      <c r="BL10" s="74">
        <v>133200.11111111112</v>
      </c>
      <c r="BM10" s="74">
        <v>131185.44444444444</v>
      </c>
      <c r="BN10" s="74">
        <v>129811.86666666667</v>
      </c>
      <c r="BO10" s="74">
        <v>133157.3777777778</v>
      </c>
      <c r="BP10" s="74">
        <v>135310.64444444445</v>
      </c>
      <c r="BQ10" s="3"/>
      <c r="BR10" s="52" t="s">
        <v>32</v>
      </c>
      <c r="BS10" s="74">
        <v>1380837.5777777778</v>
      </c>
      <c r="BT10" s="74">
        <v>1442724.7555555557</v>
      </c>
      <c r="BU10" s="74">
        <v>1476200.8444444444</v>
      </c>
      <c r="BV10" s="74">
        <v>1599908.9111111113</v>
      </c>
      <c r="BW10" s="74">
        <v>1456451.8666666667</v>
      </c>
      <c r="BX10" s="74">
        <v>1597840.4222222222</v>
      </c>
      <c r="BY10" s="74">
        <v>1637583.0666666667</v>
      </c>
      <c r="BZ10" s="74">
        <v>1751582.6222222224</v>
      </c>
      <c r="CA10" s="74">
        <v>1584146.5555555555</v>
      </c>
      <c r="CB10" s="74">
        <v>1666752.022222222</v>
      </c>
      <c r="CC10" s="74">
        <v>1725528.222222222</v>
      </c>
      <c r="CD10" s="74">
        <v>1820944.0444444444</v>
      </c>
      <c r="CE10" s="74">
        <v>1668509.6444444444</v>
      </c>
      <c r="CF10" s="74">
        <v>1715857.4</v>
      </c>
      <c r="CG10" s="74">
        <v>1771273.0666666667</v>
      </c>
      <c r="CH10" s="74">
        <v>1862400.066666667</v>
      </c>
      <c r="CI10" s="74">
        <v>1680168.8444444444</v>
      </c>
      <c r="CJ10" s="74">
        <v>1745040.6666666665</v>
      </c>
      <c r="CK10" s="74">
        <v>1720483.0444444446</v>
      </c>
      <c r="CL10" s="74">
        <v>1850974.488888889</v>
      </c>
      <c r="CM10" s="74">
        <v>1707879.711111111</v>
      </c>
      <c r="CN10" s="74">
        <v>1792030</v>
      </c>
      <c r="CO10" s="74">
        <v>1819758.1555555556</v>
      </c>
      <c r="CP10" s="74">
        <v>1828371.4444444445</v>
      </c>
      <c r="CQ10" s="74">
        <v>1669539.9555555554</v>
      </c>
      <c r="CR10" s="74">
        <v>959553.8666666667</v>
      </c>
      <c r="CS10" s="74">
        <v>1290340.6444444444</v>
      </c>
      <c r="CT10" s="74">
        <f t="shared" si="0"/>
        <v>1773879.3333333335</v>
      </c>
      <c r="CU10" s="74">
        <v>1631065.3333333335</v>
      </c>
      <c r="CV10" s="74">
        <v>1533107.7555555555</v>
      </c>
      <c r="CW10" s="74">
        <v>1888780.3111111112</v>
      </c>
      <c r="CX10" s="74">
        <v>2028020.2</v>
      </c>
      <c r="CY10" s="3"/>
      <c r="CZ10" s="3"/>
      <c r="DA10" s="46"/>
    </row>
    <row r="11" spans="1:105" ht="15.75" thickBot="1">
      <c r="A11" s="3"/>
      <c r="B11" s="69" t="s">
        <v>33</v>
      </c>
      <c r="C11" s="55">
        <v>1008489.9642857143</v>
      </c>
      <c r="D11" s="55">
        <v>1018431.9285714285</v>
      </c>
      <c r="E11" s="55">
        <v>1041834.2142857143</v>
      </c>
      <c r="F11" s="55">
        <v>1120944.8333333333</v>
      </c>
      <c r="G11" s="55">
        <v>1049914.7023809524</v>
      </c>
      <c r="H11" s="55">
        <v>1008632.7777777778</v>
      </c>
      <c r="I11" s="55">
        <v>1118555.5</v>
      </c>
      <c r="J11" s="55">
        <v>1210715.6444444444</v>
      </c>
      <c r="K11" s="55">
        <v>1121949.4193548388</v>
      </c>
      <c r="L11" s="55">
        <v>1174824.6666666667</v>
      </c>
      <c r="M11" s="55">
        <v>1206449.505376344</v>
      </c>
      <c r="N11" s="55">
        <v>1261141.7096774194</v>
      </c>
      <c r="O11" s="55">
        <v>1199724.5483870967</v>
      </c>
      <c r="P11" s="55">
        <v>1185608.752688172</v>
      </c>
      <c r="Q11" s="55">
        <v>1219693.5376344086</v>
      </c>
      <c r="R11" s="55">
        <v>1293853.494623656</v>
      </c>
      <c r="S11" s="55">
        <v>1220560.8924731184</v>
      </c>
      <c r="T11" s="55">
        <v>1255865.935483871</v>
      </c>
      <c r="U11" s="55">
        <v>1247903.817204301</v>
      </c>
      <c r="V11" s="55">
        <v>1340482.3333333333</v>
      </c>
      <c r="W11" s="55">
        <v>1268809.4193548388</v>
      </c>
      <c r="X11" s="55">
        <v>1299317.182795699</v>
      </c>
      <c r="Y11" s="55">
        <v>1308936.75</v>
      </c>
      <c r="Z11" s="55">
        <v>1268005.1041666667</v>
      </c>
      <c r="AA11" s="55">
        <v>1268744.8494623655</v>
      </c>
      <c r="AB11" s="55">
        <v>686983.7096774194</v>
      </c>
      <c r="AC11" s="55">
        <v>919696.3125</v>
      </c>
      <c r="AD11" s="55">
        <v>1279752.8125</v>
      </c>
      <c r="AE11" s="55">
        <v>1204496.2916666667</v>
      </c>
      <c r="AF11" s="55">
        <v>1099861.2291666667</v>
      </c>
      <c r="AG11" s="55">
        <v>1392411.7604166667</v>
      </c>
      <c r="AH11" s="55">
        <v>1463234.4270833333</v>
      </c>
      <c r="AI11" s="48"/>
      <c r="AJ11" s="54" t="s">
        <v>33</v>
      </c>
      <c r="AK11" s="75">
        <v>186421.40476190476</v>
      </c>
      <c r="AL11" s="75">
        <v>182853.33333333334</v>
      </c>
      <c r="AM11" s="75">
        <v>180475.5357142857</v>
      </c>
      <c r="AN11" s="75">
        <v>194248.27380952382</v>
      </c>
      <c r="AO11" s="75">
        <v>190444.88095238095</v>
      </c>
      <c r="AP11" s="75">
        <v>174005.74444444446</v>
      </c>
      <c r="AQ11" s="75">
        <v>187028.13333333333</v>
      </c>
      <c r="AR11" s="75">
        <v>196289.8</v>
      </c>
      <c r="AS11" s="75">
        <v>189155.13978494622</v>
      </c>
      <c r="AT11" s="75">
        <v>189700.9247311828</v>
      </c>
      <c r="AU11" s="75">
        <v>190009.1935483871</v>
      </c>
      <c r="AV11" s="75">
        <v>193590.72043010753</v>
      </c>
      <c r="AW11" s="75">
        <v>193079.12903225806</v>
      </c>
      <c r="AX11" s="75">
        <v>182126.52688172043</v>
      </c>
      <c r="AY11" s="75">
        <v>185286.38709677418</v>
      </c>
      <c r="AZ11" s="75">
        <v>196267.97849462365</v>
      </c>
      <c r="BA11" s="75">
        <v>195017.95698924732</v>
      </c>
      <c r="BB11" s="75">
        <v>196177.13978494622</v>
      </c>
      <c r="BC11" s="75">
        <v>187206.82795698923</v>
      </c>
      <c r="BD11" s="75">
        <v>203965.5376344086</v>
      </c>
      <c r="BE11" s="75">
        <v>198794.81720430107</v>
      </c>
      <c r="BF11" s="75">
        <v>193169.04301075268</v>
      </c>
      <c r="BG11" s="75">
        <v>189362.48958333334</v>
      </c>
      <c r="BH11" s="75">
        <v>183273.3125</v>
      </c>
      <c r="BI11" s="75">
        <v>193199.59375</v>
      </c>
      <c r="BJ11" s="75">
        <v>142804.97849462365</v>
      </c>
      <c r="BK11" s="75">
        <v>159106.26041666666</v>
      </c>
      <c r="BL11" s="75">
        <v>186818.96875</v>
      </c>
      <c r="BM11" s="75">
        <v>187417.63541666666</v>
      </c>
      <c r="BN11" s="75">
        <v>183934.875</v>
      </c>
      <c r="BO11" s="75">
        <v>196885.5625</v>
      </c>
      <c r="BP11" s="75">
        <v>199160.71875</v>
      </c>
      <c r="BQ11" s="3"/>
      <c r="BR11" s="54" t="s">
        <v>33</v>
      </c>
      <c r="BS11" s="75">
        <v>1194911.3690476192</v>
      </c>
      <c r="BT11" s="75">
        <v>1201285.261904762</v>
      </c>
      <c r="BU11" s="75">
        <v>1222309.75</v>
      </c>
      <c r="BV11" s="75">
        <v>1315193.107142857</v>
      </c>
      <c r="BW11" s="75">
        <v>1240359.5833333335</v>
      </c>
      <c r="BX11" s="75">
        <v>1182638.5222222223</v>
      </c>
      <c r="BY11" s="75">
        <v>1305583.6333333333</v>
      </c>
      <c r="BZ11" s="75">
        <v>1407005.4444444445</v>
      </c>
      <c r="CA11" s="75">
        <v>1311104.559139785</v>
      </c>
      <c r="CB11" s="75">
        <v>1364525.5913978496</v>
      </c>
      <c r="CC11" s="75">
        <v>1396458.6989247312</v>
      </c>
      <c r="CD11" s="75">
        <v>1454732.430107527</v>
      </c>
      <c r="CE11" s="75">
        <v>1392803.6774193547</v>
      </c>
      <c r="CF11" s="75">
        <v>1367735.2795698924</v>
      </c>
      <c r="CG11" s="75">
        <v>1404979.9247311829</v>
      </c>
      <c r="CH11" s="75">
        <v>1490121.4731182796</v>
      </c>
      <c r="CI11" s="75">
        <v>1415578.8494623657</v>
      </c>
      <c r="CJ11" s="75">
        <v>1452043.0752688171</v>
      </c>
      <c r="CK11" s="75">
        <v>1435110.6451612902</v>
      </c>
      <c r="CL11" s="75">
        <v>1544447.8709677418</v>
      </c>
      <c r="CM11" s="75">
        <v>1467604.2365591398</v>
      </c>
      <c r="CN11" s="75">
        <v>1492486.2258064516</v>
      </c>
      <c r="CO11" s="75">
        <v>1498299.2395833333</v>
      </c>
      <c r="CP11" s="75">
        <v>1492181.807123656</v>
      </c>
      <c r="CQ11" s="75">
        <v>1422296.1666666667</v>
      </c>
      <c r="CR11" s="75">
        <v>829788.6881720431</v>
      </c>
      <c r="CS11" s="75">
        <v>1078802.5729166667</v>
      </c>
      <c r="CT11" s="75">
        <f t="shared" si="0"/>
        <v>1466571.78125</v>
      </c>
      <c r="CU11" s="75">
        <v>1391913.9270833335</v>
      </c>
      <c r="CV11" s="75">
        <v>1283796.1041666667</v>
      </c>
      <c r="CW11" s="75">
        <v>1589297.3229166667</v>
      </c>
      <c r="CX11" s="75">
        <v>1662395.1458333333</v>
      </c>
      <c r="CY11" s="3"/>
      <c r="CZ11" s="3"/>
      <c r="DA11" s="46"/>
    </row>
    <row r="12" spans="1:105" ht="15.75" thickBot="1">
      <c r="A12" s="3"/>
      <c r="B12" s="68" t="s">
        <v>101</v>
      </c>
      <c r="C12" s="56"/>
      <c r="D12" s="56"/>
      <c r="E12" s="56"/>
      <c r="F12" s="56"/>
      <c r="G12" s="56"/>
      <c r="H12" s="56"/>
      <c r="I12" s="56"/>
      <c r="J12" s="56"/>
      <c r="K12" s="56"/>
      <c r="L12" s="56"/>
      <c r="M12" s="56"/>
      <c r="N12" s="56"/>
      <c r="O12" s="56"/>
      <c r="P12" s="56"/>
      <c r="Q12" s="56"/>
      <c r="R12" s="56"/>
      <c r="S12" s="56"/>
      <c r="T12" s="56"/>
      <c r="U12" s="53">
        <v>503639</v>
      </c>
      <c r="V12" s="53">
        <v>800957.625</v>
      </c>
      <c r="W12" s="53">
        <v>815397.75</v>
      </c>
      <c r="X12" s="53">
        <v>665026.5833333334</v>
      </c>
      <c r="Y12" s="53">
        <v>754663.75</v>
      </c>
      <c r="Z12" s="53">
        <v>730846.125</v>
      </c>
      <c r="AA12" s="53">
        <v>742829.75</v>
      </c>
      <c r="AB12" s="53">
        <v>347020.2916666667</v>
      </c>
      <c r="AC12" s="53">
        <v>520516.6666666667</v>
      </c>
      <c r="AD12" s="53">
        <v>254654.70833333334</v>
      </c>
      <c r="AE12" s="53">
        <v>772302</v>
      </c>
      <c r="AF12" s="53">
        <v>633173.4583333334</v>
      </c>
      <c r="AG12" s="53">
        <v>865470.8333333334</v>
      </c>
      <c r="AH12" s="53">
        <v>930255.6666666666</v>
      </c>
      <c r="AI12" s="48"/>
      <c r="AJ12" s="52" t="s">
        <v>101</v>
      </c>
      <c r="AK12" s="56"/>
      <c r="AL12" s="56"/>
      <c r="AM12" s="56"/>
      <c r="AN12" s="56"/>
      <c r="AO12" s="56"/>
      <c r="AP12" s="56"/>
      <c r="AQ12" s="56"/>
      <c r="AR12" s="56"/>
      <c r="AS12" s="56"/>
      <c r="AT12" s="56"/>
      <c r="AU12" s="56"/>
      <c r="AV12" s="56"/>
      <c r="AW12" s="56"/>
      <c r="AX12" s="56"/>
      <c r="AY12" s="56"/>
      <c r="AZ12" s="56"/>
      <c r="BA12" s="56"/>
      <c r="BB12" s="56"/>
      <c r="BC12" s="74">
        <v>118132.79166666667</v>
      </c>
      <c r="BD12" s="74">
        <v>189545.58333333334</v>
      </c>
      <c r="BE12" s="74">
        <v>183386.91666666666</v>
      </c>
      <c r="BF12" s="74">
        <v>163765.79166666666</v>
      </c>
      <c r="BG12" s="74">
        <v>166867.66666666666</v>
      </c>
      <c r="BH12" s="74">
        <v>163120.41666666666</v>
      </c>
      <c r="BI12" s="74">
        <v>165541.70833333334</v>
      </c>
      <c r="BJ12" s="74">
        <v>122025.29166666667</v>
      </c>
      <c r="BK12" s="74">
        <v>147225.29166666666</v>
      </c>
      <c r="BL12" s="74">
        <v>58932.583333333336</v>
      </c>
      <c r="BM12" s="74">
        <v>174609.20833333334</v>
      </c>
      <c r="BN12" s="74">
        <v>175794.25</v>
      </c>
      <c r="BO12" s="74">
        <v>181901.125</v>
      </c>
      <c r="BP12" s="74">
        <v>184716.95833333334</v>
      </c>
      <c r="BQ12" s="3"/>
      <c r="BR12" s="52" t="s">
        <v>101</v>
      </c>
      <c r="BS12" s="56"/>
      <c r="BT12" s="56"/>
      <c r="BU12" s="56"/>
      <c r="BV12" s="56"/>
      <c r="BW12" s="56"/>
      <c r="BX12" s="56"/>
      <c r="BY12" s="56"/>
      <c r="BZ12" s="56"/>
      <c r="CA12" s="56"/>
      <c r="CB12" s="56"/>
      <c r="CC12" s="56"/>
      <c r="CD12" s="56"/>
      <c r="CE12" s="56"/>
      <c r="CF12" s="56"/>
      <c r="CG12" s="56"/>
      <c r="CH12" s="56"/>
      <c r="CI12" s="56"/>
      <c r="CJ12" s="56"/>
      <c r="CK12" s="74">
        <v>621771.7916666666</v>
      </c>
      <c r="CL12" s="74">
        <v>990503.2083333334</v>
      </c>
      <c r="CM12" s="74">
        <v>998784.6666666666</v>
      </c>
      <c r="CN12" s="74">
        <v>828792.375</v>
      </c>
      <c r="CO12" s="74">
        <v>921531.4166666666</v>
      </c>
      <c r="CP12" s="74">
        <v>893966.5416666666</v>
      </c>
      <c r="CQ12" s="74">
        <v>908371.4583333334</v>
      </c>
      <c r="CR12" s="74">
        <v>469045.5833333333</v>
      </c>
      <c r="CS12" s="74">
        <v>667741.9583333334</v>
      </c>
      <c r="CT12" s="74">
        <f t="shared" si="0"/>
        <v>313587.2916666667</v>
      </c>
      <c r="CU12" s="74">
        <v>946911.2083333334</v>
      </c>
      <c r="CV12" s="74">
        <v>808967.7083333334</v>
      </c>
      <c r="CW12" s="74">
        <v>1047371.9583333334</v>
      </c>
      <c r="CX12" s="74">
        <v>1114972.625</v>
      </c>
      <c r="CY12" s="3"/>
      <c r="CZ12" s="3"/>
      <c r="DA12" s="46"/>
    </row>
    <row r="13" spans="1:103" ht="15.75" thickBot="1">
      <c r="A13" s="3"/>
      <c r="B13" s="72" t="s">
        <v>93</v>
      </c>
      <c r="C13" s="58">
        <v>919809.6802429053</v>
      </c>
      <c r="D13" s="58">
        <v>949454.0796381178</v>
      </c>
      <c r="E13" s="58">
        <v>976430.4857737034</v>
      </c>
      <c r="F13" s="58">
        <v>1049336.8594375125</v>
      </c>
      <c r="G13" s="58">
        <v>964696.6374140565</v>
      </c>
      <c r="H13" s="58">
        <v>1004614.145137651</v>
      </c>
      <c r="I13" s="58">
        <v>1042547.410308972</v>
      </c>
      <c r="J13" s="58">
        <v>1115792.1950485243</v>
      </c>
      <c r="K13" s="58">
        <v>1023857.7935704291</v>
      </c>
      <c r="L13" s="58">
        <v>1069501.6071895426</v>
      </c>
      <c r="M13" s="58">
        <v>1103084.737814259</v>
      </c>
      <c r="N13" s="58">
        <v>1158051.9693688946</v>
      </c>
      <c r="O13" s="58">
        <v>1073581.5046792303</v>
      </c>
      <c r="P13" s="58">
        <v>1116860.6877029308</v>
      </c>
      <c r="Q13" s="58">
        <v>1158981.1846765408</v>
      </c>
      <c r="R13" s="58">
        <v>1188965.6545505656</v>
      </c>
      <c r="S13" s="58">
        <v>1103401.8697150187</v>
      </c>
      <c r="T13" s="58">
        <v>1145702.1741757276</v>
      </c>
      <c r="U13" s="58">
        <v>1046436.1666967863</v>
      </c>
      <c r="V13" s="58">
        <v>1164837.4836701348</v>
      </c>
      <c r="W13" s="58">
        <f>AVERAGE(W6:W12)</f>
        <v>1095359.3999705259</v>
      </c>
      <c r="X13" s="58">
        <f>AVERAGE(X6:X12)</f>
        <v>1108458.729981885</v>
      </c>
      <c r="Y13" s="58">
        <f>AVERAGE(Y6:Y12)</f>
        <v>1133575.9739295717</v>
      </c>
      <c r="Z13" s="58">
        <f>AVERAGE(Z6:Z12)</f>
        <v>1120120.2547602374</v>
      </c>
      <c r="AA13" s="58">
        <v>1030541.6767605968</v>
      </c>
      <c r="AB13" s="58">
        <v>470955.8644843959</v>
      </c>
      <c r="AC13" s="58">
        <v>663234.4909280379</v>
      </c>
      <c r="AD13" s="58">
        <v>909290.3621732026</v>
      </c>
      <c r="AE13" s="58">
        <v>935253.3899393091</v>
      </c>
      <c r="AF13" s="58">
        <f>AVERAGE(AF6:AF12)</f>
        <v>830509.714274043</v>
      </c>
      <c r="AG13" s="58">
        <f>AVERAGE(AG6:AG12)</f>
        <v>1095853.398173436</v>
      </c>
      <c r="AH13" s="58">
        <f>AVERAGE(AH6:AH12)</f>
        <v>1184043.3181547618</v>
      </c>
      <c r="AI13" s="3"/>
      <c r="AJ13" s="57" t="s">
        <v>93</v>
      </c>
      <c r="AK13" s="77">
        <v>93529.353992304</v>
      </c>
      <c r="AL13" s="77">
        <v>93180.35806100217</v>
      </c>
      <c r="AM13" s="77">
        <v>94978.59101873072</v>
      </c>
      <c r="AN13" s="77">
        <v>103241.7141633421</v>
      </c>
      <c r="AO13" s="77">
        <v>96765.5328028181</v>
      </c>
      <c r="AP13" s="77">
        <v>96852.77578728461</v>
      </c>
      <c r="AQ13" s="77">
        <v>100337.24601901368</v>
      </c>
      <c r="AR13" s="77">
        <v>105828.66172509408</v>
      </c>
      <c r="AS13" s="77">
        <v>99979.63716162254</v>
      </c>
      <c r="AT13" s="77">
        <v>100923.01142033875</v>
      </c>
      <c r="AU13" s="77">
        <v>103643.98463477276</v>
      </c>
      <c r="AV13" s="77">
        <v>106177.6220522748</v>
      </c>
      <c r="AW13" s="77">
        <v>102413.63204668688</v>
      </c>
      <c r="AX13" s="77">
        <v>101334.60393562443</v>
      </c>
      <c r="AY13" s="77">
        <v>105162.02467408111</v>
      </c>
      <c r="AZ13" s="77">
        <v>109335.47059877716</v>
      </c>
      <c r="BA13" s="77">
        <v>105479.56106216682</v>
      </c>
      <c r="BB13" s="77">
        <v>107786.8024213628</v>
      </c>
      <c r="BC13" s="77">
        <v>104828.56152019948</v>
      </c>
      <c r="BD13" s="77">
        <v>122973.40202166888</v>
      </c>
      <c r="BE13" s="77">
        <f>AVERAGE(BE6:BE12)</f>
        <v>118947.97260581651</v>
      </c>
      <c r="BF13" s="77">
        <f>AVERAGE(BF6:BF12)</f>
        <v>115992.44568354222</v>
      </c>
      <c r="BG13" s="77">
        <f>AVERAGE(BG6:BG12)</f>
        <v>115669.30010587569</v>
      </c>
      <c r="BH13" s="77">
        <f>AVERAGE(BH6:BH12)</f>
        <v>111443.0114629185</v>
      </c>
      <c r="BI13" s="77">
        <v>114659.45318544084</v>
      </c>
      <c r="BJ13" s="77">
        <v>83373.59362981751</v>
      </c>
      <c r="BK13" s="77">
        <v>96795.84429521808</v>
      </c>
      <c r="BL13" s="77">
        <v>98613.49930388822</v>
      </c>
      <c r="BM13" s="77">
        <v>115268.02230975723</v>
      </c>
      <c r="BN13" s="77">
        <f>AVERAGE(BN6:BN12)</f>
        <v>114421.91748366013</v>
      </c>
      <c r="BO13" s="77">
        <f>AVERAGE(BO6:BO12)</f>
        <v>120201.6110060691</v>
      </c>
      <c r="BP13" s="77">
        <v>142325.55144140992</v>
      </c>
      <c r="BQ13" s="3"/>
      <c r="BR13" s="57" t="s">
        <v>105</v>
      </c>
      <c r="BS13" s="77">
        <v>1013339.0342352092</v>
      </c>
      <c r="BT13" s="77">
        <v>1042634.43769912</v>
      </c>
      <c r="BU13" s="77">
        <v>1071409.076792434</v>
      </c>
      <c r="BV13" s="77">
        <v>1152578.5736008545</v>
      </c>
      <c r="BW13" s="77">
        <v>1061462.1702168745</v>
      </c>
      <c r="BX13" s="77">
        <v>1101466.9209249357</v>
      </c>
      <c r="BY13" s="77">
        <v>1142884.6563279857</v>
      </c>
      <c r="BZ13" s="77">
        <v>1221620.8567736184</v>
      </c>
      <c r="CA13" s="77">
        <v>1123837.4307320516</v>
      </c>
      <c r="CB13" s="77">
        <v>1170424.6186098813</v>
      </c>
      <c r="CC13" s="77">
        <v>1206728.7224490317</v>
      </c>
      <c r="CD13" s="77">
        <v>1264229.5914211695</v>
      </c>
      <c r="CE13" s="77">
        <v>1175995.1367259172</v>
      </c>
      <c r="CF13" s="77">
        <v>1218195.2916385552</v>
      </c>
      <c r="CG13" s="77">
        <v>1264143.2093506218</v>
      </c>
      <c r="CH13" s="77">
        <v>1298301.1251493427</v>
      </c>
      <c r="CI13" s="77">
        <v>1208881.4307771856</v>
      </c>
      <c r="CJ13" s="77">
        <v>1253488.9765970905</v>
      </c>
      <c r="CK13" s="77">
        <v>1151264.7282169857</v>
      </c>
      <c r="CL13" s="77">
        <v>1287810.8856918036</v>
      </c>
      <c r="CM13" s="77">
        <f>AVERAGE(CM6:CM12)</f>
        <v>1214307.3725763424</v>
      </c>
      <c r="CN13" s="77">
        <f>AVERAGE(CN6:CN12)</f>
        <v>1224451.1756654275</v>
      </c>
      <c r="CO13" s="77">
        <v>1249245.2740354475</v>
      </c>
      <c r="CP13" s="77">
        <f aca="true" t="shared" si="1" ref="CP13:CX13">AVERAGE(CP6:CP12)</f>
        <v>1237406.6077170114</v>
      </c>
      <c r="CQ13" s="77">
        <f t="shared" si="1"/>
        <v>1139537.0904395091</v>
      </c>
      <c r="CR13" s="77">
        <f t="shared" si="1"/>
        <v>554329.4581142135</v>
      </c>
      <c r="CS13" s="77">
        <f t="shared" si="1"/>
        <v>760030.3352232559</v>
      </c>
      <c r="CT13" s="77">
        <f t="shared" si="1"/>
        <v>1007903.861477091</v>
      </c>
      <c r="CU13" s="77">
        <f t="shared" si="1"/>
        <v>1050521.4122490664</v>
      </c>
      <c r="CV13" s="77">
        <f t="shared" si="1"/>
        <v>944931.631757703</v>
      </c>
      <c r="CW13" s="77">
        <f t="shared" si="1"/>
        <v>1216055.009179505</v>
      </c>
      <c r="CX13" s="77">
        <f t="shared" si="1"/>
        <v>1326368.8695961717</v>
      </c>
      <c r="CY13" s="3"/>
    </row>
    <row r="14" spans="1:104" ht="15.75" thickBot="1">
      <c r="A14" s="3"/>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3"/>
      <c r="CZ14" s="3"/>
    </row>
    <row r="15" spans="1:103" ht="15.75" thickBot="1">
      <c r="A15" s="3"/>
      <c r="B15" s="155" t="s">
        <v>113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3"/>
      <c r="AJ15" s="155" t="s">
        <v>116</v>
      </c>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R15" s="155" t="s">
        <v>119</v>
      </c>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3"/>
    </row>
    <row r="16" spans="1:103" ht="15.75" thickBot="1">
      <c r="A16" s="3"/>
      <c r="B16" s="156" t="s">
        <v>41</v>
      </c>
      <c r="C16" s="155">
        <v>2014</v>
      </c>
      <c r="D16" s="155"/>
      <c r="E16" s="155"/>
      <c r="F16" s="155"/>
      <c r="G16" s="155">
        <v>2015</v>
      </c>
      <c r="H16" s="155"/>
      <c r="I16" s="155"/>
      <c r="J16" s="155"/>
      <c r="K16" s="155">
        <v>2016</v>
      </c>
      <c r="L16" s="155"/>
      <c r="M16" s="155"/>
      <c r="N16" s="155"/>
      <c r="O16" s="155">
        <v>2017</v>
      </c>
      <c r="P16" s="155"/>
      <c r="Q16" s="155"/>
      <c r="R16" s="155"/>
      <c r="S16" s="155">
        <v>2018</v>
      </c>
      <c r="T16" s="155"/>
      <c r="U16" s="155"/>
      <c r="V16" s="155"/>
      <c r="W16" s="155">
        <v>2019</v>
      </c>
      <c r="X16" s="155"/>
      <c r="Y16" s="155"/>
      <c r="Z16" s="155"/>
      <c r="AA16" s="155">
        <v>2020</v>
      </c>
      <c r="AB16" s="155"/>
      <c r="AC16" s="155"/>
      <c r="AD16" s="155"/>
      <c r="AE16" s="155">
        <v>2021</v>
      </c>
      <c r="AF16" s="155"/>
      <c r="AG16" s="155"/>
      <c r="AH16" s="155"/>
      <c r="AI16" s="3"/>
      <c r="AJ16" s="156" t="s">
        <v>41</v>
      </c>
      <c r="AK16" s="155">
        <v>2014</v>
      </c>
      <c r="AL16" s="155"/>
      <c r="AM16" s="155"/>
      <c r="AN16" s="155"/>
      <c r="AO16" s="155">
        <v>2015</v>
      </c>
      <c r="AP16" s="155"/>
      <c r="AQ16" s="155"/>
      <c r="AR16" s="155"/>
      <c r="AS16" s="155">
        <v>2016</v>
      </c>
      <c r="AT16" s="155"/>
      <c r="AU16" s="155"/>
      <c r="AV16" s="155"/>
      <c r="AW16" s="155">
        <v>2017</v>
      </c>
      <c r="AX16" s="155"/>
      <c r="AY16" s="155"/>
      <c r="AZ16" s="155"/>
      <c r="BA16" s="155">
        <v>2018</v>
      </c>
      <c r="BB16" s="155"/>
      <c r="BC16" s="155"/>
      <c r="BD16" s="155"/>
      <c r="BE16" s="155">
        <v>2019</v>
      </c>
      <c r="BF16" s="155"/>
      <c r="BG16" s="155"/>
      <c r="BH16" s="155"/>
      <c r="BI16" s="155">
        <v>2020</v>
      </c>
      <c r="BJ16" s="155"/>
      <c r="BK16" s="155"/>
      <c r="BL16" s="155"/>
      <c r="BM16" s="155">
        <v>2021</v>
      </c>
      <c r="BN16" s="155"/>
      <c r="BO16" s="155"/>
      <c r="BP16" s="155"/>
      <c r="BR16" s="156" t="s">
        <v>41</v>
      </c>
      <c r="BS16" s="155">
        <v>2014</v>
      </c>
      <c r="BT16" s="155"/>
      <c r="BU16" s="155"/>
      <c r="BV16" s="155"/>
      <c r="BW16" s="155">
        <v>2015</v>
      </c>
      <c r="BX16" s="155"/>
      <c r="BY16" s="155"/>
      <c r="BZ16" s="155"/>
      <c r="CA16" s="155">
        <v>2016</v>
      </c>
      <c r="CB16" s="155"/>
      <c r="CC16" s="155"/>
      <c r="CD16" s="155"/>
      <c r="CE16" s="155">
        <v>2017</v>
      </c>
      <c r="CF16" s="155"/>
      <c r="CG16" s="155"/>
      <c r="CH16" s="155"/>
      <c r="CI16" s="155">
        <v>2018</v>
      </c>
      <c r="CJ16" s="155"/>
      <c r="CK16" s="155"/>
      <c r="CL16" s="155"/>
      <c r="CM16" s="155">
        <v>2019</v>
      </c>
      <c r="CN16" s="155"/>
      <c r="CO16" s="155"/>
      <c r="CP16" s="155"/>
      <c r="CQ16" s="155">
        <v>2020</v>
      </c>
      <c r="CR16" s="155"/>
      <c r="CS16" s="155"/>
      <c r="CT16" s="155"/>
      <c r="CU16" s="155">
        <v>2021</v>
      </c>
      <c r="CV16" s="155"/>
      <c r="CW16" s="155"/>
      <c r="CX16" s="155"/>
      <c r="CY16" s="3"/>
    </row>
    <row r="17" spans="1:103" ht="15.75" thickBot="1">
      <c r="A17" s="3"/>
      <c r="B17" s="156"/>
      <c r="C17" s="51" t="s">
        <v>49</v>
      </c>
      <c r="D17" s="51" t="s">
        <v>50</v>
      </c>
      <c r="E17" s="51" t="s">
        <v>67</v>
      </c>
      <c r="F17" s="51" t="s">
        <v>66</v>
      </c>
      <c r="G17" s="51" t="s">
        <v>49</v>
      </c>
      <c r="H17" s="51" t="s">
        <v>50</v>
      </c>
      <c r="I17" s="51" t="s">
        <v>67</v>
      </c>
      <c r="J17" s="50" t="s">
        <v>66</v>
      </c>
      <c r="K17" s="50" t="s">
        <v>49</v>
      </c>
      <c r="L17" s="50" t="s">
        <v>50</v>
      </c>
      <c r="M17" s="50" t="s">
        <v>67</v>
      </c>
      <c r="N17" s="50" t="s">
        <v>66</v>
      </c>
      <c r="O17" s="50" t="s">
        <v>49</v>
      </c>
      <c r="P17" s="50" t="s">
        <v>50</v>
      </c>
      <c r="Q17" s="50" t="s">
        <v>67</v>
      </c>
      <c r="R17" s="50" t="s">
        <v>66</v>
      </c>
      <c r="S17" s="50" t="s">
        <v>49</v>
      </c>
      <c r="T17" s="50" t="s">
        <v>50</v>
      </c>
      <c r="U17" s="50" t="s">
        <v>67</v>
      </c>
      <c r="V17" s="50" t="s">
        <v>66</v>
      </c>
      <c r="W17" s="50" t="s">
        <v>49</v>
      </c>
      <c r="X17" s="50" t="s">
        <v>50</v>
      </c>
      <c r="Y17" s="50" t="s">
        <v>67</v>
      </c>
      <c r="Z17" s="51" t="s">
        <v>66</v>
      </c>
      <c r="AA17" s="51" t="s">
        <v>49</v>
      </c>
      <c r="AB17" s="51" t="s">
        <v>50</v>
      </c>
      <c r="AC17" s="51" t="s">
        <v>67</v>
      </c>
      <c r="AD17" s="51" t="s">
        <v>66</v>
      </c>
      <c r="AE17" s="50" t="s">
        <v>49</v>
      </c>
      <c r="AF17" s="50" t="s">
        <v>50</v>
      </c>
      <c r="AG17" s="50" t="s">
        <v>67</v>
      </c>
      <c r="AH17" s="51" t="s">
        <v>66</v>
      </c>
      <c r="AI17" s="3"/>
      <c r="AJ17" s="156" t="s">
        <v>41</v>
      </c>
      <c r="AK17" s="51" t="s">
        <v>49</v>
      </c>
      <c r="AL17" s="50" t="s">
        <v>50</v>
      </c>
      <c r="AM17" s="51" t="s">
        <v>67</v>
      </c>
      <c r="AN17" s="51" t="s">
        <v>66</v>
      </c>
      <c r="AO17" s="51" t="s">
        <v>49</v>
      </c>
      <c r="AP17" s="51" t="s">
        <v>50</v>
      </c>
      <c r="AQ17" s="51" t="s">
        <v>67</v>
      </c>
      <c r="AR17" s="50" t="s">
        <v>66</v>
      </c>
      <c r="AS17" s="50" t="s">
        <v>49</v>
      </c>
      <c r="AT17" s="50" t="s">
        <v>50</v>
      </c>
      <c r="AU17" s="50" t="s">
        <v>67</v>
      </c>
      <c r="AV17" s="50" t="s">
        <v>66</v>
      </c>
      <c r="AW17" s="50" t="s">
        <v>49</v>
      </c>
      <c r="AX17" s="50" t="s">
        <v>50</v>
      </c>
      <c r="AY17" s="50" t="s">
        <v>67</v>
      </c>
      <c r="AZ17" s="50" t="s">
        <v>66</v>
      </c>
      <c r="BA17" s="50" t="s">
        <v>49</v>
      </c>
      <c r="BB17" s="50" t="s">
        <v>50</v>
      </c>
      <c r="BC17" s="50" t="s">
        <v>67</v>
      </c>
      <c r="BD17" s="50" t="s">
        <v>66</v>
      </c>
      <c r="BE17" s="50" t="s">
        <v>49</v>
      </c>
      <c r="BF17" s="50" t="s">
        <v>50</v>
      </c>
      <c r="BG17" s="50" t="s">
        <v>67</v>
      </c>
      <c r="BH17" s="51" t="s">
        <v>66</v>
      </c>
      <c r="BI17" s="50" t="s">
        <v>49</v>
      </c>
      <c r="BJ17" s="50" t="s">
        <v>50</v>
      </c>
      <c r="BK17" s="50" t="s">
        <v>67</v>
      </c>
      <c r="BL17" s="51" t="s">
        <v>66</v>
      </c>
      <c r="BM17" s="50" t="s">
        <v>49</v>
      </c>
      <c r="BN17" s="50" t="s">
        <v>50</v>
      </c>
      <c r="BO17" s="50" t="s">
        <v>67</v>
      </c>
      <c r="BP17" s="51" t="s">
        <v>66</v>
      </c>
      <c r="BQ17" s="2"/>
      <c r="BR17" s="156" t="s">
        <v>41</v>
      </c>
      <c r="BS17" s="51" t="s">
        <v>49</v>
      </c>
      <c r="BT17" s="50" t="s">
        <v>50</v>
      </c>
      <c r="BU17" s="51" t="s">
        <v>67</v>
      </c>
      <c r="BV17" s="51" t="s">
        <v>66</v>
      </c>
      <c r="BW17" s="51" t="s">
        <v>49</v>
      </c>
      <c r="BX17" s="51" t="s">
        <v>50</v>
      </c>
      <c r="BY17" s="51" t="s">
        <v>67</v>
      </c>
      <c r="BZ17" s="50" t="s">
        <v>66</v>
      </c>
      <c r="CA17" s="50" t="s">
        <v>49</v>
      </c>
      <c r="CB17" s="50" t="s">
        <v>50</v>
      </c>
      <c r="CC17" s="50" t="s">
        <v>67</v>
      </c>
      <c r="CD17" s="50" t="s">
        <v>66</v>
      </c>
      <c r="CE17" s="50" t="s">
        <v>49</v>
      </c>
      <c r="CF17" s="50" t="s">
        <v>50</v>
      </c>
      <c r="CG17" s="50" t="s">
        <v>67</v>
      </c>
      <c r="CH17" s="50" t="s">
        <v>66</v>
      </c>
      <c r="CI17" s="50" t="s">
        <v>49</v>
      </c>
      <c r="CJ17" s="50" t="s">
        <v>50</v>
      </c>
      <c r="CK17" s="50" t="s">
        <v>67</v>
      </c>
      <c r="CL17" s="50" t="s">
        <v>66</v>
      </c>
      <c r="CM17" s="50" t="s">
        <v>49</v>
      </c>
      <c r="CN17" s="50" t="s">
        <v>50</v>
      </c>
      <c r="CO17" s="50" t="s">
        <v>67</v>
      </c>
      <c r="CP17" s="51" t="s">
        <v>66</v>
      </c>
      <c r="CQ17" s="50" t="s">
        <v>49</v>
      </c>
      <c r="CR17" s="50" t="s">
        <v>50</v>
      </c>
      <c r="CS17" s="50" t="s">
        <v>67</v>
      </c>
      <c r="CT17" s="51" t="s">
        <v>66</v>
      </c>
      <c r="CU17" s="50" t="s">
        <v>49</v>
      </c>
      <c r="CV17" s="50" t="s">
        <v>50</v>
      </c>
      <c r="CW17" s="50" t="s">
        <v>67</v>
      </c>
      <c r="CX17" s="51" t="s">
        <v>66</v>
      </c>
      <c r="CY17" s="3"/>
    </row>
    <row r="18" spans="1:105" ht="15.75" thickBot="1">
      <c r="A18" s="3"/>
      <c r="B18" s="69" t="s">
        <v>51</v>
      </c>
      <c r="C18" s="55">
        <v>135843.83333333334</v>
      </c>
      <c r="D18" s="55">
        <v>76037.83333333333</v>
      </c>
      <c r="E18" s="55">
        <v>86825.33333333333</v>
      </c>
      <c r="F18" s="55">
        <v>87078.83333333333</v>
      </c>
      <c r="G18" s="55">
        <v>134349.83333333334</v>
      </c>
      <c r="H18" s="55">
        <v>84029</v>
      </c>
      <c r="I18" s="55">
        <v>84749</v>
      </c>
      <c r="J18" s="55">
        <v>90051.66666666667</v>
      </c>
      <c r="K18" s="55">
        <v>138423.5</v>
      </c>
      <c r="L18" s="55">
        <v>75350.16666666667</v>
      </c>
      <c r="M18" s="55">
        <v>88344.5</v>
      </c>
      <c r="N18" s="55">
        <v>92052.83333333333</v>
      </c>
      <c r="O18" s="55">
        <v>135709.33333333334</v>
      </c>
      <c r="P18" s="55">
        <v>76345</v>
      </c>
      <c r="Q18" s="55">
        <v>95945.66666666667</v>
      </c>
      <c r="R18" s="55">
        <v>93009.33333333333</v>
      </c>
      <c r="S18" s="55">
        <v>138487.66666666666</v>
      </c>
      <c r="T18" s="55">
        <v>77404.83333333333</v>
      </c>
      <c r="U18" s="55">
        <v>91789.83333333333</v>
      </c>
      <c r="V18" s="55">
        <v>91678</v>
      </c>
      <c r="W18" s="55">
        <v>133602.16666666666</v>
      </c>
      <c r="X18" s="55">
        <v>78282.66666666667</v>
      </c>
      <c r="Y18" s="55">
        <v>92029.5</v>
      </c>
      <c r="Z18" s="55">
        <v>84662.16666666667</v>
      </c>
      <c r="AA18" s="55">
        <v>131508.83333333334</v>
      </c>
      <c r="AB18" s="55">
        <v>48457.5</v>
      </c>
      <c r="AC18" s="55">
        <v>49135.6667</v>
      </c>
      <c r="AD18" s="55">
        <v>116129.83333333333</v>
      </c>
      <c r="AE18" s="55">
        <v>135475.16666666666</v>
      </c>
      <c r="AF18" s="55">
        <v>90414.83333333333</v>
      </c>
      <c r="AG18" s="55">
        <v>134622</v>
      </c>
      <c r="AH18" s="55">
        <v>141850.83333333334</v>
      </c>
      <c r="AI18" s="48"/>
      <c r="AJ18" s="54" t="s">
        <v>51</v>
      </c>
      <c r="AK18" s="75">
        <v>64077.5</v>
      </c>
      <c r="AL18" s="75">
        <v>59288.333333333336</v>
      </c>
      <c r="AM18" s="75">
        <v>58337.5</v>
      </c>
      <c r="AN18" s="75">
        <v>61529.166666666664</v>
      </c>
      <c r="AO18" s="75">
        <v>57481.833333333336</v>
      </c>
      <c r="AP18" s="75">
        <v>56559.333333333336</v>
      </c>
      <c r="AQ18" s="75">
        <v>55455</v>
      </c>
      <c r="AR18" s="75">
        <v>56974.666666666664</v>
      </c>
      <c r="AS18" s="75">
        <v>55248.5</v>
      </c>
      <c r="AT18" s="75">
        <v>51571.666666666664</v>
      </c>
      <c r="AU18" s="75">
        <v>54225.5</v>
      </c>
      <c r="AV18" s="75">
        <v>56489.5</v>
      </c>
      <c r="AW18" s="75">
        <v>55598</v>
      </c>
      <c r="AX18" s="75">
        <v>53246.833333333336</v>
      </c>
      <c r="AY18" s="75">
        <v>54606.166666666664</v>
      </c>
      <c r="AZ18" s="75">
        <v>56054.333333333336</v>
      </c>
      <c r="BA18" s="75">
        <v>56198.666666666664</v>
      </c>
      <c r="BB18" s="75">
        <v>54399</v>
      </c>
      <c r="BC18" s="75">
        <v>54399.333333333336</v>
      </c>
      <c r="BD18" s="75">
        <v>59530</v>
      </c>
      <c r="BE18" s="75">
        <v>59334.333333333336</v>
      </c>
      <c r="BF18" s="75">
        <v>60796.166666666664</v>
      </c>
      <c r="BG18" s="75">
        <v>62969.666666666664</v>
      </c>
      <c r="BH18" s="75">
        <v>60073.666666666664</v>
      </c>
      <c r="BI18" s="75">
        <v>62131.833333333336</v>
      </c>
      <c r="BJ18" s="75">
        <v>52678</v>
      </c>
      <c r="BK18" s="75">
        <v>56780.166666666664</v>
      </c>
      <c r="BL18" s="75">
        <v>66533.33333333333</v>
      </c>
      <c r="BM18" s="75">
        <v>66897.83333333333</v>
      </c>
      <c r="BN18" s="75">
        <v>66562.16666666667</v>
      </c>
      <c r="BO18" s="75">
        <v>68906</v>
      </c>
      <c r="BP18" s="75">
        <v>71867.5</v>
      </c>
      <c r="BR18" s="54" t="s">
        <v>20</v>
      </c>
      <c r="BS18" s="75">
        <v>199921.33333333334</v>
      </c>
      <c r="BT18" s="75">
        <v>135326.16666666666</v>
      </c>
      <c r="BU18" s="75">
        <v>145162.8333333333</v>
      </c>
      <c r="BV18" s="75">
        <v>148608</v>
      </c>
      <c r="BW18" s="75">
        <v>191831.6666666667</v>
      </c>
      <c r="BX18" s="75">
        <v>140588.33333333334</v>
      </c>
      <c r="BY18" s="75">
        <v>140204</v>
      </c>
      <c r="BZ18" s="75">
        <v>147026.33333333334</v>
      </c>
      <c r="CA18" s="75">
        <v>193672</v>
      </c>
      <c r="CB18" s="75">
        <v>126921.83333333334</v>
      </c>
      <c r="CC18" s="75">
        <v>142570</v>
      </c>
      <c r="CD18" s="75">
        <v>148542.3333333333</v>
      </c>
      <c r="CE18" s="75">
        <v>191307.33333333334</v>
      </c>
      <c r="CF18" s="75">
        <v>129591.83333333334</v>
      </c>
      <c r="CG18" s="75">
        <v>150551.83333333334</v>
      </c>
      <c r="CH18" s="75">
        <v>149063.66666666666</v>
      </c>
      <c r="CI18" s="75">
        <v>194686.3333333333</v>
      </c>
      <c r="CJ18" s="75">
        <v>131803.8333333333</v>
      </c>
      <c r="CK18" s="75">
        <v>146189.16666666666</v>
      </c>
      <c r="CL18" s="75">
        <v>151208</v>
      </c>
      <c r="CM18" s="75">
        <v>192936.5</v>
      </c>
      <c r="CN18" s="75">
        <v>139078.83333333334</v>
      </c>
      <c r="CO18" s="75">
        <v>154999.16666666666</v>
      </c>
      <c r="CP18" s="75">
        <v>144735.83333333334</v>
      </c>
      <c r="CQ18" s="75">
        <v>193640.66666666666</v>
      </c>
      <c r="CR18" s="75">
        <v>101135.5</v>
      </c>
      <c r="CS18" s="75">
        <v>105915.83336666666</v>
      </c>
      <c r="CT18" s="75">
        <f aca="true" t="shared" si="2" ref="CT18:CT29">+BL18+AD18</f>
        <v>182663.16666666666</v>
      </c>
      <c r="CU18" s="75">
        <f aca="true" t="shared" si="3" ref="CU18:CU29">+BM18+AE18</f>
        <v>202373</v>
      </c>
      <c r="CV18" s="75">
        <v>156977</v>
      </c>
      <c r="CW18" s="75">
        <v>203528</v>
      </c>
      <c r="CX18" s="75">
        <v>213718.33333333334</v>
      </c>
      <c r="CY18" s="3"/>
      <c r="DA18" s="3"/>
    </row>
    <row r="19" spans="1:103" ht="15.75" thickBot="1">
      <c r="A19" s="3"/>
      <c r="B19" s="68" t="s">
        <v>60</v>
      </c>
      <c r="C19" s="56"/>
      <c r="D19" s="56"/>
      <c r="E19" s="56"/>
      <c r="F19" s="56"/>
      <c r="G19" s="56"/>
      <c r="H19" s="53">
        <v>36909.666666666664</v>
      </c>
      <c r="I19" s="53">
        <v>63574.333333333336</v>
      </c>
      <c r="J19" s="53">
        <v>63466</v>
      </c>
      <c r="K19" s="53">
        <v>91575</v>
      </c>
      <c r="L19" s="53">
        <v>44134.833333333336</v>
      </c>
      <c r="M19" s="53">
        <v>68747.5</v>
      </c>
      <c r="N19" s="53">
        <v>67812</v>
      </c>
      <c r="O19" s="53">
        <v>91401.66666666667</v>
      </c>
      <c r="P19" s="53">
        <v>57227.166666666664</v>
      </c>
      <c r="Q19" s="53">
        <v>78651.5</v>
      </c>
      <c r="R19" s="53">
        <v>67117.83333333333</v>
      </c>
      <c r="S19" s="53">
        <v>92758.5</v>
      </c>
      <c r="T19" s="53">
        <v>58308.333333333336</v>
      </c>
      <c r="U19" s="53">
        <v>69421.66666666667</v>
      </c>
      <c r="V19" s="53">
        <v>65347.666666666664</v>
      </c>
      <c r="W19" s="53">
        <v>87971.5</v>
      </c>
      <c r="X19" s="53">
        <v>59540.833333333336</v>
      </c>
      <c r="Y19" s="53">
        <v>73644.66666666667</v>
      </c>
      <c r="Z19" s="53">
        <v>60742.5</v>
      </c>
      <c r="AA19" s="53">
        <v>85570.16666666667</v>
      </c>
      <c r="AB19" s="53">
        <v>40445</v>
      </c>
      <c r="AC19" s="53">
        <v>44282.8333</v>
      </c>
      <c r="AD19" s="53">
        <v>85342.66666666667</v>
      </c>
      <c r="AE19" s="53">
        <v>93906</v>
      </c>
      <c r="AF19" s="53">
        <v>74065</v>
      </c>
      <c r="AG19" s="53">
        <v>109166.33333333333</v>
      </c>
      <c r="AH19" s="53">
        <v>106136.66666666667</v>
      </c>
      <c r="AI19" s="48"/>
      <c r="AJ19" s="52" t="s">
        <v>60</v>
      </c>
      <c r="AK19" s="56"/>
      <c r="AL19" s="56"/>
      <c r="AM19" s="56"/>
      <c r="AN19" s="56"/>
      <c r="AO19" s="56"/>
      <c r="AP19" s="74">
        <v>36812</v>
      </c>
      <c r="AQ19" s="74">
        <v>59318.333333333336</v>
      </c>
      <c r="AR19" s="74">
        <v>65188.666666666664</v>
      </c>
      <c r="AS19" s="74">
        <v>62756.333333333336</v>
      </c>
      <c r="AT19" s="74">
        <v>45695.833333333336</v>
      </c>
      <c r="AU19" s="74">
        <v>59653</v>
      </c>
      <c r="AV19" s="74">
        <v>64123.833333333336</v>
      </c>
      <c r="AW19" s="74">
        <v>63113.5</v>
      </c>
      <c r="AX19" s="74">
        <v>60419.5</v>
      </c>
      <c r="AY19" s="74">
        <v>63168.166666666664</v>
      </c>
      <c r="AZ19" s="74">
        <v>64032.166666666664</v>
      </c>
      <c r="BA19" s="74">
        <v>64673</v>
      </c>
      <c r="BB19" s="74">
        <v>61578.5</v>
      </c>
      <c r="BC19" s="74">
        <v>59341.666666666664</v>
      </c>
      <c r="BD19" s="74">
        <v>64766.833333333336</v>
      </c>
      <c r="BE19" s="74">
        <v>65321.833333333336</v>
      </c>
      <c r="BF19" s="74">
        <v>67694.83333333333</v>
      </c>
      <c r="BG19" s="74">
        <v>67266.83333333333</v>
      </c>
      <c r="BH19" s="74">
        <v>67619.16666666667</v>
      </c>
      <c r="BI19" s="74">
        <v>68197.33333333333</v>
      </c>
      <c r="BJ19" s="74">
        <v>58117.166666666664</v>
      </c>
      <c r="BK19" s="74">
        <v>66596.16666666667</v>
      </c>
      <c r="BL19" s="74">
        <v>75030.33333333333</v>
      </c>
      <c r="BM19" s="74">
        <v>74982</v>
      </c>
      <c r="BN19" s="74">
        <v>74227.83333333333</v>
      </c>
      <c r="BO19" s="74">
        <v>83362.5</v>
      </c>
      <c r="BP19" s="74">
        <v>83210.33333333333</v>
      </c>
      <c r="BR19" s="52" t="s">
        <v>3</v>
      </c>
      <c r="BS19" s="56"/>
      <c r="BT19" s="56"/>
      <c r="BU19" s="56"/>
      <c r="BV19" s="56"/>
      <c r="BW19" s="56"/>
      <c r="BX19" s="74">
        <v>73721.66666666666</v>
      </c>
      <c r="BY19" s="74">
        <v>122892.66666666667</v>
      </c>
      <c r="BZ19" s="74">
        <v>128654.66666666666</v>
      </c>
      <c r="CA19" s="74">
        <v>154331.33333333334</v>
      </c>
      <c r="CB19" s="74">
        <v>89830.66666666667</v>
      </c>
      <c r="CC19" s="74">
        <v>128400.5</v>
      </c>
      <c r="CD19" s="74">
        <v>131935.83333333334</v>
      </c>
      <c r="CE19" s="74">
        <v>154515.1666666667</v>
      </c>
      <c r="CF19" s="74">
        <v>117646.66666666666</v>
      </c>
      <c r="CG19" s="74">
        <v>141819.66666666666</v>
      </c>
      <c r="CH19" s="74">
        <v>131150</v>
      </c>
      <c r="CI19" s="74">
        <v>157431.5</v>
      </c>
      <c r="CJ19" s="74">
        <v>119886.83333333334</v>
      </c>
      <c r="CK19" s="74">
        <v>128763.33333333334</v>
      </c>
      <c r="CL19" s="74">
        <v>130114.5</v>
      </c>
      <c r="CM19" s="74">
        <v>153293.33333333334</v>
      </c>
      <c r="CN19" s="74">
        <v>127235.66666666667</v>
      </c>
      <c r="CO19" s="74">
        <v>140911.5</v>
      </c>
      <c r="CP19" s="74">
        <v>128361.66666666667</v>
      </c>
      <c r="CQ19" s="74">
        <v>153767.5</v>
      </c>
      <c r="CR19" s="74">
        <v>98562.16666666667</v>
      </c>
      <c r="CS19" s="74">
        <v>110878.99996666667</v>
      </c>
      <c r="CT19" s="74">
        <f t="shared" si="2"/>
        <v>160373</v>
      </c>
      <c r="CU19" s="74">
        <f t="shared" si="3"/>
        <v>168888</v>
      </c>
      <c r="CV19" s="74">
        <v>148292.83333333334</v>
      </c>
      <c r="CW19" s="74">
        <v>192528.8333333333</v>
      </c>
      <c r="CX19" s="74">
        <v>189347</v>
      </c>
      <c r="CY19" s="3"/>
    </row>
    <row r="20" spans="1:103" ht="15.75" thickBot="1">
      <c r="A20" s="3"/>
      <c r="B20" s="69" t="s">
        <v>52</v>
      </c>
      <c r="C20" s="55">
        <v>75885.44444444444</v>
      </c>
      <c r="D20" s="55">
        <v>33480.11111111111</v>
      </c>
      <c r="E20" s="55">
        <v>41606</v>
      </c>
      <c r="F20" s="55">
        <v>41212.77777777778</v>
      </c>
      <c r="G20" s="55">
        <v>82266.72222222222</v>
      </c>
      <c r="H20" s="55">
        <v>40264.666666666664</v>
      </c>
      <c r="I20" s="55">
        <v>41535.444444444445</v>
      </c>
      <c r="J20" s="55">
        <v>45851.88888888889</v>
      </c>
      <c r="K20" s="55">
        <v>85903.94444444444</v>
      </c>
      <c r="L20" s="55">
        <v>37762.333333333336</v>
      </c>
      <c r="M20" s="55">
        <v>48662.38888888889</v>
      </c>
      <c r="N20" s="55">
        <v>52645.77777777778</v>
      </c>
      <c r="O20" s="55">
        <v>92746.83333333333</v>
      </c>
      <c r="P20" s="55">
        <v>43073.88888888889</v>
      </c>
      <c r="Q20" s="55">
        <v>55730.555555555555</v>
      </c>
      <c r="R20" s="55">
        <v>53778.11111111111</v>
      </c>
      <c r="S20" s="55">
        <v>96720.77777777778</v>
      </c>
      <c r="T20" s="55">
        <v>44664.333333333336</v>
      </c>
      <c r="U20" s="55">
        <v>54674.444444444445</v>
      </c>
      <c r="V20" s="55">
        <v>53277.666666666664</v>
      </c>
      <c r="W20" s="55">
        <v>89913.55555555556</v>
      </c>
      <c r="X20" s="55">
        <v>44098.27777777778</v>
      </c>
      <c r="Y20" s="55">
        <v>60352.88888888889</v>
      </c>
      <c r="Z20" s="55">
        <v>47222.333333333336</v>
      </c>
      <c r="AA20" s="55">
        <v>88873.11111111111</v>
      </c>
      <c r="AB20" s="55">
        <v>21684.88888888889</v>
      </c>
      <c r="AC20" s="55">
        <v>26209.6111</v>
      </c>
      <c r="AD20" s="55">
        <v>61236.444444444445</v>
      </c>
      <c r="AE20" s="55">
        <v>78524.5</v>
      </c>
      <c r="AF20" s="55">
        <v>43770.555555555555</v>
      </c>
      <c r="AG20" s="55">
        <v>81423.38888888889</v>
      </c>
      <c r="AH20" s="55">
        <v>80444.66666666669</v>
      </c>
      <c r="AI20" s="48"/>
      <c r="AJ20" s="54" t="s">
        <v>52</v>
      </c>
      <c r="AK20" s="75">
        <v>29082.666666666668</v>
      </c>
      <c r="AL20" s="75">
        <v>26008.444444444445</v>
      </c>
      <c r="AM20" s="75">
        <v>26930.61111111111</v>
      </c>
      <c r="AN20" s="75">
        <v>28044.88888888889</v>
      </c>
      <c r="AO20" s="75">
        <v>27688.722222222223</v>
      </c>
      <c r="AP20" s="75">
        <v>27359.444444444445</v>
      </c>
      <c r="AQ20" s="75">
        <v>26715.444444444445</v>
      </c>
      <c r="AR20" s="75">
        <v>28031.5</v>
      </c>
      <c r="AS20" s="75">
        <v>29013.11111111111</v>
      </c>
      <c r="AT20" s="75">
        <v>27277.222222222223</v>
      </c>
      <c r="AU20" s="75">
        <v>27050.944444444445</v>
      </c>
      <c r="AV20" s="75">
        <v>28038.333333333332</v>
      </c>
      <c r="AW20" s="75">
        <v>28782</v>
      </c>
      <c r="AX20" s="75">
        <v>26693.5</v>
      </c>
      <c r="AY20" s="75">
        <v>27927</v>
      </c>
      <c r="AZ20" s="75">
        <v>28571.555555555555</v>
      </c>
      <c r="BA20" s="75">
        <v>29712.555555555555</v>
      </c>
      <c r="BB20" s="75">
        <v>28491.666666666668</v>
      </c>
      <c r="BC20" s="75">
        <v>27505.61111111111</v>
      </c>
      <c r="BD20" s="75">
        <v>29096.166666666668</v>
      </c>
      <c r="BE20" s="75">
        <v>29683.833333333332</v>
      </c>
      <c r="BF20" s="75">
        <v>28351.11111111111</v>
      </c>
      <c r="BG20" s="75">
        <v>27896.222222222223</v>
      </c>
      <c r="BH20" s="75">
        <v>27353.222222222223</v>
      </c>
      <c r="BI20" s="75">
        <v>29375.222222222223</v>
      </c>
      <c r="BJ20" s="75">
        <v>23741.444444444445</v>
      </c>
      <c r="BK20" s="75">
        <v>25453.277777777777</v>
      </c>
      <c r="BL20" s="75">
        <v>29332.444444444445</v>
      </c>
      <c r="BM20" s="75">
        <v>31139.055555555555</v>
      </c>
      <c r="BN20" s="75">
        <v>30512.722222222223</v>
      </c>
      <c r="BO20" s="75">
        <v>33216.333333333336</v>
      </c>
      <c r="BP20" s="75">
        <v>34206.00000000001</v>
      </c>
      <c r="BR20" s="54" t="s">
        <v>21</v>
      </c>
      <c r="BS20" s="75">
        <v>104968.11111111111</v>
      </c>
      <c r="BT20" s="75">
        <v>59488.555555555555</v>
      </c>
      <c r="BU20" s="75">
        <v>68536.61111111111</v>
      </c>
      <c r="BV20" s="75">
        <v>69257.66666666667</v>
      </c>
      <c r="BW20" s="75">
        <v>109955.44444444444</v>
      </c>
      <c r="BX20" s="75">
        <v>67624.11111111111</v>
      </c>
      <c r="BY20" s="75">
        <v>68250.88888888889</v>
      </c>
      <c r="BZ20" s="75">
        <v>73883.38888888889</v>
      </c>
      <c r="CA20" s="75">
        <v>114917.05555555555</v>
      </c>
      <c r="CB20" s="75">
        <v>65039.55555555556</v>
      </c>
      <c r="CC20" s="75">
        <v>75713.33333333334</v>
      </c>
      <c r="CD20" s="75">
        <v>80684.11111111111</v>
      </c>
      <c r="CE20" s="75">
        <v>121528.83333333333</v>
      </c>
      <c r="CF20" s="75">
        <v>69767.38888888889</v>
      </c>
      <c r="CG20" s="75">
        <v>83657.55555555556</v>
      </c>
      <c r="CH20" s="75">
        <v>82349.66666666666</v>
      </c>
      <c r="CI20" s="75">
        <v>126433.33333333334</v>
      </c>
      <c r="CJ20" s="75">
        <v>73156</v>
      </c>
      <c r="CK20" s="75">
        <v>82180.05555555556</v>
      </c>
      <c r="CL20" s="75">
        <v>82373.83333333333</v>
      </c>
      <c r="CM20" s="75">
        <v>119597.38888888889</v>
      </c>
      <c r="CN20" s="75">
        <v>72449.38888888889</v>
      </c>
      <c r="CO20" s="75">
        <v>88249.11111111111</v>
      </c>
      <c r="CP20" s="75">
        <v>74575.55555555556</v>
      </c>
      <c r="CQ20" s="75">
        <v>118248.33333333333</v>
      </c>
      <c r="CR20" s="75">
        <v>45426.333333333336</v>
      </c>
      <c r="CS20" s="75">
        <v>51662.888877777776</v>
      </c>
      <c r="CT20" s="75">
        <f t="shared" si="2"/>
        <v>90568.88888888889</v>
      </c>
      <c r="CU20" s="75">
        <f t="shared" si="3"/>
        <v>109663.55555555556</v>
      </c>
      <c r="CV20" s="75">
        <v>74283.27777777778</v>
      </c>
      <c r="CW20" s="75">
        <v>114639.72222222222</v>
      </c>
      <c r="CX20" s="75">
        <v>114650.66666666669</v>
      </c>
      <c r="CY20" s="3"/>
    </row>
    <row r="21" spans="1:103" ht="15.75" thickBot="1">
      <c r="A21" s="3"/>
      <c r="B21" s="68" t="s">
        <v>53</v>
      </c>
      <c r="C21" s="53">
        <v>477413.22222222225</v>
      </c>
      <c r="D21" s="53">
        <v>292457.3333333333</v>
      </c>
      <c r="E21" s="53">
        <v>334078.22222222225</v>
      </c>
      <c r="F21" s="53">
        <v>358376.55555555556</v>
      </c>
      <c r="G21" s="53">
        <v>515761.55555555556</v>
      </c>
      <c r="H21" s="53">
        <v>353227</v>
      </c>
      <c r="I21" s="53">
        <v>351369.44444444444</v>
      </c>
      <c r="J21" s="53">
        <v>400327.6666666667</v>
      </c>
      <c r="K21" s="53">
        <v>567751.5555555555</v>
      </c>
      <c r="L21" s="53">
        <v>334792.3333333333</v>
      </c>
      <c r="M21" s="53">
        <v>392147.6666666667</v>
      </c>
      <c r="N21" s="53">
        <v>428623.3333333333</v>
      </c>
      <c r="O21" s="53">
        <v>582836.6666666666</v>
      </c>
      <c r="P21" s="53">
        <v>365738.8888888889</v>
      </c>
      <c r="Q21" s="53">
        <v>421567.1111111111</v>
      </c>
      <c r="R21" s="53">
        <v>445492</v>
      </c>
      <c r="S21" s="53">
        <v>614666</v>
      </c>
      <c r="T21" s="53">
        <v>391246.77777777775</v>
      </c>
      <c r="U21" s="53">
        <v>484492.3333333333</v>
      </c>
      <c r="V21" s="53">
        <v>475647.44444444444</v>
      </c>
      <c r="W21" s="53">
        <v>634299.3333333334</v>
      </c>
      <c r="X21" s="53">
        <v>431193.44444444444</v>
      </c>
      <c r="Y21" s="53">
        <v>513961.55555555556</v>
      </c>
      <c r="Z21" s="53">
        <v>369531.55555555556</v>
      </c>
      <c r="AA21" s="53">
        <v>616153</v>
      </c>
      <c r="AB21" s="53">
        <v>173346.44444444444</v>
      </c>
      <c r="AC21" s="53">
        <v>256882.3333</v>
      </c>
      <c r="AD21" s="53">
        <v>150806.66666666666</v>
      </c>
      <c r="AE21" s="53">
        <v>547350.3333333334</v>
      </c>
      <c r="AF21" s="53">
        <v>338785.3333333333</v>
      </c>
      <c r="AG21" s="53">
        <v>616038.8888888889</v>
      </c>
      <c r="AH21" s="53">
        <v>640953.7777777776</v>
      </c>
      <c r="AI21" s="48"/>
      <c r="AJ21" s="52" t="s">
        <v>53</v>
      </c>
      <c r="AK21" s="74">
        <v>154155.55555555556</v>
      </c>
      <c r="AL21" s="74">
        <v>142180.55555555556</v>
      </c>
      <c r="AM21" s="74">
        <v>142137</v>
      </c>
      <c r="AN21" s="74">
        <v>153753.11111111112</v>
      </c>
      <c r="AO21" s="74">
        <v>152853</v>
      </c>
      <c r="AP21" s="74">
        <v>150480.66666666666</v>
      </c>
      <c r="AQ21" s="74">
        <v>145498.22222222222</v>
      </c>
      <c r="AR21" s="74">
        <v>157930</v>
      </c>
      <c r="AS21" s="74">
        <v>161080.77777777778</v>
      </c>
      <c r="AT21" s="74">
        <v>150006.55555555556</v>
      </c>
      <c r="AU21" s="74">
        <v>148109.44444444444</v>
      </c>
      <c r="AV21" s="74">
        <v>156788.77777777778</v>
      </c>
      <c r="AW21" s="74">
        <v>157035.22222222222</v>
      </c>
      <c r="AX21" s="74">
        <v>145332.55555555556</v>
      </c>
      <c r="AY21" s="74">
        <v>151515.77777777778</v>
      </c>
      <c r="AZ21" s="74">
        <v>160617.44444444444</v>
      </c>
      <c r="BA21" s="74">
        <v>160596.22222222222</v>
      </c>
      <c r="BB21" s="74">
        <v>154541.88888888888</v>
      </c>
      <c r="BC21" s="74">
        <v>155984.55555555556</v>
      </c>
      <c r="BD21" s="74">
        <v>160503.88888888888</v>
      </c>
      <c r="BE21" s="74">
        <v>159728.44444444444</v>
      </c>
      <c r="BF21" s="74">
        <v>156893</v>
      </c>
      <c r="BG21" s="74">
        <v>157325.77777777778</v>
      </c>
      <c r="BH21" s="74">
        <v>124591.11111111111</v>
      </c>
      <c r="BI21" s="74">
        <v>158829.88888888888</v>
      </c>
      <c r="BJ21" s="74">
        <v>121630.33333333333</v>
      </c>
      <c r="BK21" s="74">
        <v>135950.66666666666</v>
      </c>
      <c r="BL21" s="74">
        <v>50542.555555555555</v>
      </c>
      <c r="BM21" s="74">
        <v>156365.33333333334</v>
      </c>
      <c r="BN21" s="74">
        <v>158116.11111111112</v>
      </c>
      <c r="BO21" s="74">
        <v>166714.88888888888</v>
      </c>
      <c r="BP21" s="74">
        <v>169881.66666666663</v>
      </c>
      <c r="BR21" s="52" t="s">
        <v>22</v>
      </c>
      <c r="BS21" s="74">
        <v>631568.7777777778</v>
      </c>
      <c r="BT21" s="74">
        <v>434637.8888888889</v>
      </c>
      <c r="BU21" s="74">
        <v>476215.22222222225</v>
      </c>
      <c r="BV21" s="74">
        <v>512129.6666666667</v>
      </c>
      <c r="BW21" s="74">
        <v>668614.5555555555</v>
      </c>
      <c r="BX21" s="74">
        <v>503707.6666666666</v>
      </c>
      <c r="BY21" s="74">
        <v>496867.6666666666</v>
      </c>
      <c r="BZ21" s="74">
        <v>558257.6666666667</v>
      </c>
      <c r="CA21" s="74">
        <v>728832.3333333333</v>
      </c>
      <c r="CB21" s="74">
        <v>484798.8888888889</v>
      </c>
      <c r="CC21" s="74">
        <v>540257.1111111111</v>
      </c>
      <c r="CD21" s="74">
        <v>585412.1111111111</v>
      </c>
      <c r="CE21" s="74">
        <v>739871.8888888889</v>
      </c>
      <c r="CF21" s="74">
        <v>511071.44444444444</v>
      </c>
      <c r="CG21" s="74">
        <v>573082.8888888889</v>
      </c>
      <c r="CH21" s="74">
        <v>606109.4444444445</v>
      </c>
      <c r="CI21" s="74">
        <v>775262.2222222222</v>
      </c>
      <c r="CJ21" s="74">
        <v>545788.6666666666</v>
      </c>
      <c r="CK21" s="74">
        <v>640476.8888888889</v>
      </c>
      <c r="CL21" s="74">
        <v>636151.3333333333</v>
      </c>
      <c r="CM21" s="74">
        <v>794027.7777777778</v>
      </c>
      <c r="CN21" s="74">
        <v>588086.4444444445</v>
      </c>
      <c r="CO21" s="74">
        <v>671287.3333333334</v>
      </c>
      <c r="CP21" s="74">
        <v>494122.6666666667</v>
      </c>
      <c r="CQ21" s="74">
        <v>774982.8888888889</v>
      </c>
      <c r="CR21" s="74">
        <v>294976.77777777775</v>
      </c>
      <c r="CS21" s="74">
        <v>392832.9999666667</v>
      </c>
      <c r="CT21" s="74">
        <f t="shared" si="2"/>
        <v>201349.22222222222</v>
      </c>
      <c r="CU21" s="74">
        <f t="shared" si="3"/>
        <v>703715.6666666667</v>
      </c>
      <c r="CV21" s="74">
        <v>496901.44444444444</v>
      </c>
      <c r="CW21" s="74">
        <v>782753.7777777778</v>
      </c>
      <c r="CX21" s="74">
        <v>810835.4444444443</v>
      </c>
      <c r="CY21" s="3"/>
    </row>
    <row r="22" spans="1:103" ht="15.75" thickBot="1">
      <c r="A22" s="3"/>
      <c r="B22" s="69" t="s">
        <v>15</v>
      </c>
      <c r="C22" s="55">
        <v>235258.33333333334</v>
      </c>
      <c r="D22" s="55">
        <v>110486.33333333333</v>
      </c>
      <c r="E22" s="55">
        <v>136186.66666666666</v>
      </c>
      <c r="F22" s="55">
        <v>133781.66666666666</v>
      </c>
      <c r="G22" s="55">
        <v>239106.66666666666</v>
      </c>
      <c r="H22" s="55">
        <v>128728.33333333333</v>
      </c>
      <c r="I22" s="55">
        <v>129967.33333333333</v>
      </c>
      <c r="J22" s="55">
        <v>141656.33333333334</v>
      </c>
      <c r="K22" s="55">
        <v>267996</v>
      </c>
      <c r="L22" s="55">
        <v>111072.66666666667</v>
      </c>
      <c r="M22" s="55">
        <v>176875.66666666666</v>
      </c>
      <c r="N22" s="55">
        <v>193479.66666666666</v>
      </c>
      <c r="O22" s="55">
        <v>322540.3333333333</v>
      </c>
      <c r="P22" s="55">
        <v>159758</v>
      </c>
      <c r="Q22" s="55">
        <v>201079.66666666666</v>
      </c>
      <c r="R22" s="55">
        <v>204023</v>
      </c>
      <c r="S22" s="55">
        <v>348821.6666666667</v>
      </c>
      <c r="T22" s="55">
        <v>173586.66666666666</v>
      </c>
      <c r="U22" s="55">
        <v>213495.33333333334</v>
      </c>
      <c r="V22" s="55">
        <v>215975</v>
      </c>
      <c r="W22" s="55">
        <v>357662</v>
      </c>
      <c r="X22" s="55">
        <v>191392.33333333334</v>
      </c>
      <c r="Y22" s="55">
        <v>252968.33333333334</v>
      </c>
      <c r="Z22" s="55">
        <v>195339.66666666666</v>
      </c>
      <c r="AA22" s="55">
        <v>349542.6666666667</v>
      </c>
      <c r="AB22" s="55">
        <v>70277</v>
      </c>
      <c r="AC22" s="55">
        <v>112026.3333</v>
      </c>
      <c r="AD22" s="55">
        <v>275979.6666666667</v>
      </c>
      <c r="AE22" s="55">
        <v>328400.6666666667</v>
      </c>
      <c r="AF22" s="55">
        <v>184879.33333333334</v>
      </c>
      <c r="AG22" s="55">
        <v>333997</v>
      </c>
      <c r="AH22" s="55">
        <v>314909</v>
      </c>
      <c r="AI22" s="48"/>
      <c r="AJ22" s="54" t="s">
        <v>15</v>
      </c>
      <c r="AK22" s="75">
        <v>66714</v>
      </c>
      <c r="AL22" s="75">
        <v>60361</v>
      </c>
      <c r="AM22" s="75">
        <v>61918.666666666664</v>
      </c>
      <c r="AN22" s="75">
        <v>63782</v>
      </c>
      <c r="AO22" s="75">
        <v>62000.666666666664</v>
      </c>
      <c r="AP22" s="75">
        <v>59549</v>
      </c>
      <c r="AQ22" s="75">
        <v>59000.333333333336</v>
      </c>
      <c r="AR22" s="75">
        <v>60891.333333333336</v>
      </c>
      <c r="AS22" s="75">
        <v>63975.333333333336</v>
      </c>
      <c r="AT22" s="75">
        <v>56850.666666666664</v>
      </c>
      <c r="AU22" s="75">
        <v>61893.666666666664</v>
      </c>
      <c r="AV22" s="75">
        <v>63708</v>
      </c>
      <c r="AW22" s="75">
        <v>65524.666666666664</v>
      </c>
      <c r="AX22" s="75">
        <v>61876</v>
      </c>
      <c r="AY22" s="75">
        <v>65632</v>
      </c>
      <c r="AZ22" s="75">
        <v>68876.66666666667</v>
      </c>
      <c r="BA22" s="75">
        <v>70542.66666666667</v>
      </c>
      <c r="BB22" s="75">
        <v>69115.33333333333</v>
      </c>
      <c r="BC22" s="75">
        <v>64428.333333333336</v>
      </c>
      <c r="BD22" s="75">
        <v>69505</v>
      </c>
      <c r="BE22" s="75">
        <v>69861.66666666667</v>
      </c>
      <c r="BF22" s="75">
        <v>68497.66666666667</v>
      </c>
      <c r="BG22" s="75">
        <v>69286</v>
      </c>
      <c r="BH22" s="75">
        <v>63021.666666666664</v>
      </c>
      <c r="BI22" s="75">
        <v>67083</v>
      </c>
      <c r="BJ22" s="75">
        <v>48236</v>
      </c>
      <c r="BK22" s="75">
        <v>54132</v>
      </c>
      <c r="BL22" s="75">
        <v>66930.33333333333</v>
      </c>
      <c r="BM22" s="75">
        <v>69907</v>
      </c>
      <c r="BN22" s="75">
        <v>68142.66666666667</v>
      </c>
      <c r="BO22" s="75">
        <v>70148.66666666667</v>
      </c>
      <c r="BP22" s="75">
        <v>71777</v>
      </c>
      <c r="BR22" s="54" t="s">
        <v>15</v>
      </c>
      <c r="BS22" s="75">
        <v>301972.3333333334</v>
      </c>
      <c r="BT22" s="75">
        <v>170847.3333333333</v>
      </c>
      <c r="BU22" s="75">
        <v>198105.3333333333</v>
      </c>
      <c r="BV22" s="75">
        <v>197563.66666666666</v>
      </c>
      <c r="BW22" s="75">
        <v>301107.3333333333</v>
      </c>
      <c r="BX22" s="75">
        <v>188277.3333333333</v>
      </c>
      <c r="BY22" s="75">
        <v>188967.66666666666</v>
      </c>
      <c r="BZ22" s="75">
        <v>202547.6666666667</v>
      </c>
      <c r="CA22" s="75">
        <v>331971.3333333333</v>
      </c>
      <c r="CB22" s="75">
        <v>167923.33333333334</v>
      </c>
      <c r="CC22" s="75">
        <v>238769.3333333333</v>
      </c>
      <c r="CD22" s="75">
        <v>257187.66666666666</v>
      </c>
      <c r="CE22" s="75">
        <v>388065</v>
      </c>
      <c r="CF22" s="75">
        <v>221634</v>
      </c>
      <c r="CG22" s="75">
        <v>266711.6666666666</v>
      </c>
      <c r="CH22" s="75">
        <v>272899.6666666667</v>
      </c>
      <c r="CI22" s="75">
        <v>419364.3333333334</v>
      </c>
      <c r="CJ22" s="75">
        <v>242702</v>
      </c>
      <c r="CK22" s="75">
        <v>277923.6666666667</v>
      </c>
      <c r="CL22" s="75">
        <v>285480</v>
      </c>
      <c r="CM22" s="75">
        <v>427523.6666666667</v>
      </c>
      <c r="CN22" s="75">
        <v>259890</v>
      </c>
      <c r="CO22" s="75">
        <v>322254.3333333333</v>
      </c>
      <c r="CP22" s="75">
        <v>258361.33333333334</v>
      </c>
      <c r="CQ22" s="75">
        <v>416625.6666666667</v>
      </c>
      <c r="CR22" s="75">
        <v>118513</v>
      </c>
      <c r="CS22" s="75">
        <v>166158.3333</v>
      </c>
      <c r="CT22" s="75">
        <f t="shared" si="2"/>
        <v>342910</v>
      </c>
      <c r="CU22" s="75">
        <f t="shared" si="3"/>
        <v>398307.6666666667</v>
      </c>
      <c r="CV22" s="75">
        <v>253022</v>
      </c>
      <c r="CW22" s="75">
        <v>404145.6666666667</v>
      </c>
      <c r="CX22" s="75">
        <v>386686</v>
      </c>
      <c r="CY22" s="3"/>
    </row>
    <row r="23" spans="1:103" ht="15.75" thickBot="1">
      <c r="A23" s="3"/>
      <c r="B23" s="68" t="s">
        <v>42</v>
      </c>
      <c r="C23" s="53">
        <v>168365.11904761905</v>
      </c>
      <c r="D23" s="53">
        <v>152991.84523809524</v>
      </c>
      <c r="E23" s="53">
        <v>162041.9880952381</v>
      </c>
      <c r="F23" s="53">
        <v>174521.30952380953</v>
      </c>
      <c r="G23" s="53">
        <v>185612.80952380953</v>
      </c>
      <c r="H23" s="53">
        <v>173997.45238095237</v>
      </c>
      <c r="I23" s="53">
        <v>176293.2380952381</v>
      </c>
      <c r="J23" s="53">
        <v>192976.20238095237</v>
      </c>
      <c r="K23" s="53">
        <v>203206.75</v>
      </c>
      <c r="L23" s="53">
        <v>180804.10714285713</v>
      </c>
      <c r="M23" s="53">
        <v>193986.38095238095</v>
      </c>
      <c r="N23" s="53">
        <v>207145.40476190476</v>
      </c>
      <c r="O23" s="53">
        <v>213832.59523809524</v>
      </c>
      <c r="P23" s="53">
        <v>195506.63095238095</v>
      </c>
      <c r="Q23" s="53">
        <v>205913.39285714287</v>
      </c>
      <c r="R23" s="53">
        <v>218628.16666666666</v>
      </c>
      <c r="S23" s="53">
        <v>226435.40476190476</v>
      </c>
      <c r="T23" s="53">
        <v>207465.39285714287</v>
      </c>
      <c r="U23" s="53">
        <v>214261.86904761905</v>
      </c>
      <c r="V23" s="53">
        <v>226922.30952380953</v>
      </c>
      <c r="W23" s="53">
        <v>234859.69047619047</v>
      </c>
      <c r="X23" s="53">
        <v>216716.90476190476</v>
      </c>
      <c r="Y23" s="53">
        <v>227952.2380952381</v>
      </c>
      <c r="Z23" s="53">
        <v>200124.79761904763</v>
      </c>
      <c r="AA23" s="53">
        <v>211635.5357142857</v>
      </c>
      <c r="AB23" s="53">
        <v>108605.58333333333</v>
      </c>
      <c r="AC23" s="53">
        <v>152958.1786</v>
      </c>
      <c r="AD23" s="53">
        <v>230013.80952380953</v>
      </c>
      <c r="AE23" s="53">
        <v>220718.25</v>
      </c>
      <c r="AF23" s="53">
        <v>191046.7380952381</v>
      </c>
      <c r="AG23" s="53">
        <v>267147.2380952381</v>
      </c>
      <c r="AH23" s="53">
        <v>290772.71428571426</v>
      </c>
      <c r="AI23" s="48"/>
      <c r="AJ23" s="52" t="s">
        <v>42</v>
      </c>
      <c r="AK23" s="74">
        <v>33084.34523809524</v>
      </c>
      <c r="AL23" s="74">
        <v>30984.52380952381</v>
      </c>
      <c r="AM23" s="74">
        <v>28268.97619047619</v>
      </c>
      <c r="AN23" s="74">
        <v>31309.5</v>
      </c>
      <c r="AO23" s="74">
        <v>33864.142857142855</v>
      </c>
      <c r="AP23" s="74">
        <v>31762.488095238095</v>
      </c>
      <c r="AQ23" s="74">
        <v>29315.809523809523</v>
      </c>
      <c r="AR23" s="74">
        <v>32105.011904761905</v>
      </c>
      <c r="AS23" s="74">
        <v>34807.45238095238</v>
      </c>
      <c r="AT23" s="74">
        <v>33300.20238095238</v>
      </c>
      <c r="AU23" s="74">
        <v>31733.02380952381</v>
      </c>
      <c r="AV23" s="74">
        <v>33518.54761904762</v>
      </c>
      <c r="AW23" s="74">
        <v>36236.666666666664</v>
      </c>
      <c r="AX23" s="74">
        <v>32476.333333333332</v>
      </c>
      <c r="AY23" s="74">
        <v>31537.845238095237</v>
      </c>
      <c r="AZ23" s="74">
        <v>34495.78571428572</v>
      </c>
      <c r="BA23" s="74">
        <v>36894.619047619046</v>
      </c>
      <c r="BB23" s="74">
        <v>35359.47619047619</v>
      </c>
      <c r="BC23" s="74">
        <v>31747.785714285714</v>
      </c>
      <c r="BD23" s="74">
        <v>35673.369047619046</v>
      </c>
      <c r="BE23" s="74">
        <v>37603.73809523809</v>
      </c>
      <c r="BF23" s="74">
        <v>34971.333333333336</v>
      </c>
      <c r="BG23" s="74">
        <v>33132.892857142855</v>
      </c>
      <c r="BH23" s="74">
        <v>30162.04761904762</v>
      </c>
      <c r="BI23" s="74">
        <v>34263.67857142857</v>
      </c>
      <c r="BJ23" s="74">
        <v>25784.309523809523</v>
      </c>
      <c r="BK23" s="74">
        <v>26955.35714285714</v>
      </c>
      <c r="BL23" s="74">
        <v>33504.69047619047</v>
      </c>
      <c r="BM23" s="74">
        <v>35899.22619047619</v>
      </c>
      <c r="BN23" s="74">
        <v>33649.142857142855</v>
      </c>
      <c r="BO23" s="74">
        <v>34619.96428571428</v>
      </c>
      <c r="BP23" s="74">
        <v>38004.01190476191</v>
      </c>
      <c r="BR23" s="52" t="s">
        <v>42</v>
      </c>
      <c r="BS23" s="74">
        <v>201449.4642857143</v>
      </c>
      <c r="BT23" s="74">
        <v>183976.36904761905</v>
      </c>
      <c r="BU23" s="74">
        <v>190310.9642857143</v>
      </c>
      <c r="BV23" s="74">
        <v>205830.80952380953</v>
      </c>
      <c r="BW23" s="74">
        <v>219476.95238095237</v>
      </c>
      <c r="BX23" s="74">
        <v>205759.94047619047</v>
      </c>
      <c r="BY23" s="74">
        <v>205609.04761904763</v>
      </c>
      <c r="BZ23" s="74">
        <v>225081.21428571426</v>
      </c>
      <c r="CA23" s="74">
        <v>238014.20238095237</v>
      </c>
      <c r="CB23" s="74">
        <v>214104.30952380953</v>
      </c>
      <c r="CC23" s="74">
        <v>225719.40476190476</v>
      </c>
      <c r="CD23" s="74">
        <v>240663.95238095237</v>
      </c>
      <c r="CE23" s="74">
        <v>250069.2619047619</v>
      </c>
      <c r="CF23" s="74">
        <v>227982.9642857143</v>
      </c>
      <c r="CG23" s="74">
        <v>237451.2380952381</v>
      </c>
      <c r="CH23" s="74">
        <v>253123.95238095237</v>
      </c>
      <c r="CI23" s="74">
        <v>263330.0238095238</v>
      </c>
      <c r="CJ23" s="74">
        <v>242824.86904761905</v>
      </c>
      <c r="CK23" s="74">
        <v>246009.65476190476</v>
      </c>
      <c r="CL23" s="74">
        <v>262595.6785714286</v>
      </c>
      <c r="CM23" s="74">
        <v>272463.4285714286</v>
      </c>
      <c r="CN23" s="74">
        <v>251688.2380952381</v>
      </c>
      <c r="CO23" s="74">
        <v>261085.13095238095</v>
      </c>
      <c r="CP23" s="74">
        <v>230286.84523809524</v>
      </c>
      <c r="CQ23" s="74">
        <v>245899.2142857143</v>
      </c>
      <c r="CR23" s="74">
        <v>134389.89285714287</v>
      </c>
      <c r="CS23" s="74">
        <v>179913.53574285714</v>
      </c>
      <c r="CT23" s="74">
        <f t="shared" si="2"/>
        <v>263518.5</v>
      </c>
      <c r="CU23" s="74">
        <f t="shared" si="3"/>
        <v>256617.47619047618</v>
      </c>
      <c r="CV23" s="74">
        <v>224695.88095238095</v>
      </c>
      <c r="CW23" s="74">
        <v>301767.20238095237</v>
      </c>
      <c r="CX23" s="74">
        <v>328776.72619047615</v>
      </c>
      <c r="CY23" s="3"/>
    </row>
    <row r="24" spans="1:103" ht="15.75" thickBot="1">
      <c r="A24" s="3"/>
      <c r="B24" s="69" t="s">
        <v>54</v>
      </c>
      <c r="C24" s="55">
        <v>101137.66666666667</v>
      </c>
      <c r="D24" s="55">
        <v>75570.48148148147</v>
      </c>
      <c r="E24" s="55">
        <v>82921.68518518518</v>
      </c>
      <c r="F24" s="55">
        <v>87392.24074074074</v>
      </c>
      <c r="G24" s="55">
        <v>111955.70370370371</v>
      </c>
      <c r="H24" s="55">
        <v>88280.94444444444</v>
      </c>
      <c r="I24" s="55">
        <v>89815.48148148147</v>
      </c>
      <c r="J24" s="55">
        <v>96825.01851851853</v>
      </c>
      <c r="K24" s="55">
        <v>126506.0925925926</v>
      </c>
      <c r="L24" s="55">
        <v>94062.87037037036</v>
      </c>
      <c r="M24" s="55">
        <v>102790.66666666667</v>
      </c>
      <c r="N24" s="55">
        <v>107477.74074074074</v>
      </c>
      <c r="O24" s="55">
        <v>128501.20370370371</v>
      </c>
      <c r="P24" s="55">
        <v>99982.11111111111</v>
      </c>
      <c r="Q24" s="55">
        <v>108763.01851851853</v>
      </c>
      <c r="R24" s="55">
        <v>113688.72222222222</v>
      </c>
      <c r="S24" s="55">
        <v>136422.6851851852</v>
      </c>
      <c r="T24" s="55">
        <v>105860.5</v>
      </c>
      <c r="U24" s="55">
        <v>113813</v>
      </c>
      <c r="V24" s="55">
        <v>115307.42592592593</v>
      </c>
      <c r="W24" s="55">
        <v>138501.0185185185</v>
      </c>
      <c r="X24" s="55">
        <v>109007.55555555556</v>
      </c>
      <c r="Y24" s="55">
        <v>119829.46296296296</v>
      </c>
      <c r="Z24" s="55">
        <v>111983.46296296296</v>
      </c>
      <c r="AA24" s="55">
        <v>132743.0185185185</v>
      </c>
      <c r="AB24" s="55">
        <v>58810.48148148148</v>
      </c>
      <c r="AC24" s="55">
        <v>86982.5</v>
      </c>
      <c r="AD24" s="55">
        <v>131083.13725490196</v>
      </c>
      <c r="AE24" s="55">
        <v>131828.0980392157</v>
      </c>
      <c r="AF24" s="55">
        <v>104095.01960784313</v>
      </c>
      <c r="AG24" s="55">
        <v>151063.72549019608</v>
      </c>
      <c r="AH24" s="55">
        <v>156418.78431372548</v>
      </c>
      <c r="AI24" s="48"/>
      <c r="AJ24" s="54" t="s">
        <v>54</v>
      </c>
      <c r="AK24" s="75">
        <v>32584.444444444445</v>
      </c>
      <c r="AL24" s="75">
        <v>29785.35185185185</v>
      </c>
      <c r="AM24" s="75">
        <v>27397.09259259259</v>
      </c>
      <c r="AN24" s="75">
        <v>30341.5</v>
      </c>
      <c r="AO24" s="75">
        <v>32204.85185185185</v>
      </c>
      <c r="AP24" s="75">
        <v>30052.074074074073</v>
      </c>
      <c r="AQ24" s="75">
        <v>28065.722222222223</v>
      </c>
      <c r="AR24" s="75">
        <v>30739.555555555555</v>
      </c>
      <c r="AS24" s="75">
        <v>33571.90740740741</v>
      </c>
      <c r="AT24" s="75">
        <v>32200.333333333332</v>
      </c>
      <c r="AU24" s="75">
        <v>30814.925925925927</v>
      </c>
      <c r="AV24" s="75">
        <v>32191.14814814815</v>
      </c>
      <c r="AW24" s="75">
        <v>34528.07407407407</v>
      </c>
      <c r="AX24" s="75">
        <v>31455.11111111111</v>
      </c>
      <c r="AY24" s="75">
        <v>30824.35185185185</v>
      </c>
      <c r="AZ24" s="75">
        <v>33689.72222222222</v>
      </c>
      <c r="BA24" s="75">
        <v>36108.53703703704</v>
      </c>
      <c r="BB24" s="75">
        <v>34020.11111111111</v>
      </c>
      <c r="BC24" s="75">
        <v>30926.98148148148</v>
      </c>
      <c r="BD24" s="75">
        <v>34336.62962962963</v>
      </c>
      <c r="BE24" s="75">
        <v>35868.944444444445</v>
      </c>
      <c r="BF24" s="75">
        <v>33189.833333333336</v>
      </c>
      <c r="BG24" s="75">
        <v>31651.425925925927</v>
      </c>
      <c r="BH24" s="75">
        <v>32757.85185185185</v>
      </c>
      <c r="BI24" s="75">
        <v>34680.38888888889</v>
      </c>
      <c r="BJ24" s="75">
        <v>23145.74074074074</v>
      </c>
      <c r="BK24" s="75">
        <v>26021.722222222223</v>
      </c>
      <c r="BL24" s="75">
        <v>33163.294117647056</v>
      </c>
      <c r="BM24" s="75">
        <v>35020.117647058825</v>
      </c>
      <c r="BN24" s="75">
        <v>32444.686274509804</v>
      </c>
      <c r="BO24" s="75">
        <v>34097.098039215685</v>
      </c>
      <c r="BP24" s="75">
        <v>36852.529411764706</v>
      </c>
      <c r="BR24" s="54" t="s">
        <v>23</v>
      </c>
      <c r="BS24" s="75">
        <v>133722.11111111112</v>
      </c>
      <c r="BT24" s="75">
        <v>105355.83333333333</v>
      </c>
      <c r="BU24" s="75">
        <v>110318.77777777778</v>
      </c>
      <c r="BV24" s="75">
        <v>117733.74074074074</v>
      </c>
      <c r="BW24" s="75">
        <v>144160.55555555556</v>
      </c>
      <c r="BX24" s="75">
        <v>118333.01851851851</v>
      </c>
      <c r="BY24" s="75">
        <v>117881.2037037037</v>
      </c>
      <c r="BZ24" s="75">
        <v>127564.57407407407</v>
      </c>
      <c r="CA24" s="75">
        <v>160078</v>
      </c>
      <c r="CB24" s="75">
        <v>126263.2037037037</v>
      </c>
      <c r="CC24" s="75">
        <v>133605.59259259258</v>
      </c>
      <c r="CD24" s="75">
        <v>139668.8888888889</v>
      </c>
      <c r="CE24" s="75">
        <v>163029.27777777778</v>
      </c>
      <c r="CF24" s="75">
        <v>131437.22222222222</v>
      </c>
      <c r="CG24" s="75">
        <v>139587.37037037036</v>
      </c>
      <c r="CH24" s="75">
        <v>147378.44444444444</v>
      </c>
      <c r="CI24" s="75">
        <v>172531.22222222225</v>
      </c>
      <c r="CJ24" s="75">
        <v>139880.61111111112</v>
      </c>
      <c r="CK24" s="75">
        <v>144739.9814814815</v>
      </c>
      <c r="CL24" s="75">
        <v>149644.05555555556</v>
      </c>
      <c r="CM24" s="75">
        <v>174369.96296296295</v>
      </c>
      <c r="CN24" s="75">
        <v>142197.38888888888</v>
      </c>
      <c r="CO24" s="75">
        <v>151480.88888888888</v>
      </c>
      <c r="CP24" s="75">
        <v>144741.3148148148</v>
      </c>
      <c r="CQ24" s="75">
        <v>167423.40740740742</v>
      </c>
      <c r="CR24" s="75">
        <v>81956.22222222222</v>
      </c>
      <c r="CS24" s="75">
        <v>113004.22222222222</v>
      </c>
      <c r="CT24" s="75">
        <f t="shared" si="2"/>
        <v>164246.431372549</v>
      </c>
      <c r="CU24" s="75">
        <f t="shared" si="3"/>
        <v>166848.21568627452</v>
      </c>
      <c r="CV24" s="75">
        <v>136539.70588235295</v>
      </c>
      <c r="CW24" s="75">
        <v>185160.82352941178</v>
      </c>
      <c r="CX24" s="75">
        <v>193271.31372549018</v>
      </c>
      <c r="CY24" s="3"/>
    </row>
    <row r="25" spans="1:103" ht="15.75" thickBot="1">
      <c r="A25" s="3"/>
      <c r="B25" s="68" t="s">
        <v>55</v>
      </c>
      <c r="C25" s="53">
        <v>66730.33333333333</v>
      </c>
      <c r="D25" s="53">
        <v>39333.23809523809</v>
      </c>
      <c r="E25" s="53">
        <v>43915.59523809524</v>
      </c>
      <c r="F25" s="53">
        <v>47241.92857142857</v>
      </c>
      <c r="G25" s="53">
        <v>75111.42857142857</v>
      </c>
      <c r="H25" s="53">
        <v>46011.142857142855</v>
      </c>
      <c r="I25" s="53">
        <v>48362.52380952381</v>
      </c>
      <c r="J25" s="53">
        <v>53836.857142857145</v>
      </c>
      <c r="K25" s="53">
        <v>86274.57142857143</v>
      </c>
      <c r="L25" s="53">
        <v>49872.90476190476</v>
      </c>
      <c r="M25" s="53">
        <v>55973.380952380954</v>
      </c>
      <c r="N25" s="53">
        <v>60235.73809523809</v>
      </c>
      <c r="O25" s="53">
        <v>88124.11904761905</v>
      </c>
      <c r="P25" s="53">
        <v>54725.52380952381</v>
      </c>
      <c r="Q25" s="53">
        <v>60363.380952380954</v>
      </c>
      <c r="R25" s="53">
        <v>62838.142857142855</v>
      </c>
      <c r="S25" s="53">
        <v>92162.40476190476</v>
      </c>
      <c r="T25" s="53">
        <v>56081.97619047619</v>
      </c>
      <c r="U25" s="53">
        <v>63847.69047619047</v>
      </c>
      <c r="V25" s="53">
        <v>65183</v>
      </c>
      <c r="W25" s="53">
        <v>94513.57142857143</v>
      </c>
      <c r="X25" s="53">
        <v>60477.42857142857</v>
      </c>
      <c r="Y25" s="53">
        <v>68995.14285714286</v>
      </c>
      <c r="Z25" s="53">
        <v>65852.45238095238</v>
      </c>
      <c r="AA25" s="53">
        <v>95208.66666666667</v>
      </c>
      <c r="AB25" s="53">
        <v>39025.04761904762</v>
      </c>
      <c r="AC25" s="53">
        <v>55913.3571</v>
      </c>
      <c r="AD25" s="53">
        <v>74259.57142857143</v>
      </c>
      <c r="AE25" s="53">
        <v>91028.14285714286</v>
      </c>
      <c r="AF25" s="53">
        <v>69400.21428571429</v>
      </c>
      <c r="AG25" s="53">
        <v>104163.35714285714</v>
      </c>
      <c r="AH25" s="53">
        <v>103522.90476190476</v>
      </c>
      <c r="AI25" s="48"/>
      <c r="AJ25" s="52" t="s">
        <v>55</v>
      </c>
      <c r="AK25" s="74">
        <v>26490.738095238095</v>
      </c>
      <c r="AL25" s="74">
        <v>24699.64285714286</v>
      </c>
      <c r="AM25" s="74">
        <v>24083.880952380954</v>
      </c>
      <c r="AN25" s="74">
        <v>25589.35714285714</v>
      </c>
      <c r="AO25" s="74">
        <v>27204.785714285714</v>
      </c>
      <c r="AP25" s="74">
        <v>25788.5</v>
      </c>
      <c r="AQ25" s="74">
        <v>26180.95238095238</v>
      </c>
      <c r="AR25" s="74">
        <v>27694.571428571428</v>
      </c>
      <c r="AS25" s="74">
        <v>28701.119047619046</v>
      </c>
      <c r="AT25" s="74">
        <v>27880.095238095237</v>
      </c>
      <c r="AU25" s="74">
        <v>26733.809523809523</v>
      </c>
      <c r="AV25" s="74">
        <v>26788.666666666668</v>
      </c>
      <c r="AW25" s="74">
        <v>28671.809523809523</v>
      </c>
      <c r="AX25" s="74">
        <v>26905.928571428572</v>
      </c>
      <c r="AY25" s="74">
        <v>27049.595238095237</v>
      </c>
      <c r="AZ25" s="74">
        <v>28649.95238095238</v>
      </c>
      <c r="BA25" s="74">
        <v>29881.45238095238</v>
      </c>
      <c r="BB25" s="74">
        <v>28613.309523809523</v>
      </c>
      <c r="BC25" s="74">
        <v>27293.285714285714</v>
      </c>
      <c r="BD25" s="74">
        <v>29199.285714285714</v>
      </c>
      <c r="BE25" s="74">
        <v>32104.45238095238</v>
      </c>
      <c r="BF25" s="74">
        <v>30687.04761904762</v>
      </c>
      <c r="BG25" s="74">
        <v>28809.04761904762</v>
      </c>
      <c r="BH25" s="74">
        <v>29696.714285714286</v>
      </c>
      <c r="BI25" s="74">
        <v>31255.85714285714</v>
      </c>
      <c r="BJ25" s="74">
        <v>24423.47619047619</v>
      </c>
      <c r="BK25" s="74">
        <v>26331.785714285714</v>
      </c>
      <c r="BL25" s="74">
        <v>30315.04761904762</v>
      </c>
      <c r="BM25" s="74">
        <v>32426.738095238095</v>
      </c>
      <c r="BN25" s="74">
        <v>31216.64285714286</v>
      </c>
      <c r="BO25" s="74">
        <v>33935.80952380953</v>
      </c>
      <c r="BP25" s="74">
        <v>34874.833333333336</v>
      </c>
      <c r="BR25" s="52" t="s">
        <v>24</v>
      </c>
      <c r="BS25" s="74">
        <v>93221.07142857142</v>
      </c>
      <c r="BT25" s="74">
        <v>64032.88095238095</v>
      </c>
      <c r="BU25" s="74">
        <v>67999.47619047618</v>
      </c>
      <c r="BV25" s="74">
        <v>72831.28571428571</v>
      </c>
      <c r="BW25" s="74">
        <v>102316.21428571428</v>
      </c>
      <c r="BX25" s="74">
        <v>71799.64285714286</v>
      </c>
      <c r="BY25" s="74">
        <v>74543.47619047618</v>
      </c>
      <c r="BZ25" s="74">
        <v>81531.42857142858</v>
      </c>
      <c r="CA25" s="74">
        <v>114975.69047619047</v>
      </c>
      <c r="CB25" s="74">
        <v>77753</v>
      </c>
      <c r="CC25" s="74">
        <v>82707.19047619047</v>
      </c>
      <c r="CD25" s="74">
        <v>87024.40476190476</v>
      </c>
      <c r="CE25" s="74">
        <v>116795.92857142858</v>
      </c>
      <c r="CF25" s="74">
        <v>81631.45238095238</v>
      </c>
      <c r="CG25" s="74">
        <v>87412.97619047618</v>
      </c>
      <c r="CH25" s="74">
        <v>91488.09523809524</v>
      </c>
      <c r="CI25" s="74">
        <v>122043.85714285714</v>
      </c>
      <c r="CJ25" s="74">
        <v>84695.28571428571</v>
      </c>
      <c r="CK25" s="74">
        <v>91140.97619047618</v>
      </c>
      <c r="CL25" s="74">
        <v>94382.28571428571</v>
      </c>
      <c r="CM25" s="74">
        <v>126618.02380952382</v>
      </c>
      <c r="CN25" s="74">
        <v>91164.47619047618</v>
      </c>
      <c r="CO25" s="74">
        <v>97804.19047619047</v>
      </c>
      <c r="CP25" s="74">
        <v>95549.16666666667</v>
      </c>
      <c r="CQ25" s="74">
        <v>126464.52380952382</v>
      </c>
      <c r="CR25" s="74">
        <v>63448.52380952381</v>
      </c>
      <c r="CS25" s="74">
        <v>82245.14281428572</v>
      </c>
      <c r="CT25" s="74">
        <f t="shared" si="2"/>
        <v>104574.61904761905</v>
      </c>
      <c r="CU25" s="74">
        <f t="shared" si="3"/>
        <v>123454.88095238095</v>
      </c>
      <c r="CV25" s="74">
        <v>100616.85714285714</v>
      </c>
      <c r="CW25" s="74">
        <v>138099.1666666667</v>
      </c>
      <c r="CX25" s="74">
        <v>138397.7380952381</v>
      </c>
      <c r="CY25" s="3"/>
    </row>
    <row r="26" spans="1:103" ht="15.75" thickBot="1">
      <c r="A26" s="3"/>
      <c r="B26" s="69" t="s">
        <v>25</v>
      </c>
      <c r="C26" s="55">
        <v>125918.66666666667</v>
      </c>
      <c r="D26" s="55">
        <v>80066.26666666666</v>
      </c>
      <c r="E26" s="55">
        <v>87830.53333333334</v>
      </c>
      <c r="F26" s="55">
        <v>96891.1</v>
      </c>
      <c r="G26" s="55">
        <v>144539.3</v>
      </c>
      <c r="H26" s="55">
        <v>95220.96666666666</v>
      </c>
      <c r="I26" s="55">
        <v>98619.6</v>
      </c>
      <c r="J26" s="55">
        <v>110692.43333333333</v>
      </c>
      <c r="K26" s="55">
        <v>162797.06666666668</v>
      </c>
      <c r="L26" s="55">
        <v>103390.33333333333</v>
      </c>
      <c r="M26" s="55">
        <v>112068.3</v>
      </c>
      <c r="N26" s="55">
        <v>121297.53333333334</v>
      </c>
      <c r="O26" s="55">
        <v>163139.6</v>
      </c>
      <c r="P26" s="55">
        <v>109646.4</v>
      </c>
      <c r="Q26" s="55">
        <v>117683.86666666667</v>
      </c>
      <c r="R26" s="55">
        <v>125623.23333333334</v>
      </c>
      <c r="S26" s="55">
        <v>171171.26666666666</v>
      </c>
      <c r="T26" s="55">
        <v>114445.5</v>
      </c>
      <c r="U26" s="55">
        <v>122971.73333333334</v>
      </c>
      <c r="V26" s="55">
        <v>129715</v>
      </c>
      <c r="W26" s="55">
        <v>176249.23333333334</v>
      </c>
      <c r="X26" s="55">
        <v>122118.3</v>
      </c>
      <c r="Y26" s="55">
        <v>132373.6</v>
      </c>
      <c r="Z26" s="55">
        <v>130539.56666666667</v>
      </c>
      <c r="AA26" s="55">
        <v>175557.7</v>
      </c>
      <c r="AB26" s="55">
        <v>60404.96666666667</v>
      </c>
      <c r="AC26" s="55">
        <v>108550.1667</v>
      </c>
      <c r="AD26" s="55">
        <v>119765.26666666666</v>
      </c>
      <c r="AE26" s="55">
        <v>159920.96666666667</v>
      </c>
      <c r="AF26" s="55">
        <v>126344.7</v>
      </c>
      <c r="AG26" s="55">
        <v>180928.93333333332</v>
      </c>
      <c r="AH26" s="55">
        <v>188488.83333333328</v>
      </c>
      <c r="AI26" s="48"/>
      <c r="AJ26" s="54" t="s">
        <v>25</v>
      </c>
      <c r="AK26" s="75">
        <v>35691.76666666667</v>
      </c>
      <c r="AL26" s="75">
        <v>30561.766666666666</v>
      </c>
      <c r="AM26" s="75">
        <v>30001.3</v>
      </c>
      <c r="AN26" s="75">
        <v>33136.13333333333</v>
      </c>
      <c r="AO26" s="75">
        <v>37170.23333333333</v>
      </c>
      <c r="AP26" s="75">
        <v>32078.6</v>
      </c>
      <c r="AQ26" s="75">
        <v>31523.166666666668</v>
      </c>
      <c r="AR26" s="75">
        <v>34553.933333333334</v>
      </c>
      <c r="AS26" s="75">
        <v>38205.066666666666</v>
      </c>
      <c r="AT26" s="75">
        <v>34028.666666666664</v>
      </c>
      <c r="AU26" s="75">
        <v>33730.666666666664</v>
      </c>
      <c r="AV26" s="75">
        <v>36446.066666666666</v>
      </c>
      <c r="AW26" s="75">
        <v>39922.96666666667</v>
      </c>
      <c r="AX26" s="75">
        <v>34762.666666666664</v>
      </c>
      <c r="AY26" s="75">
        <v>34969.96666666667</v>
      </c>
      <c r="AZ26" s="75">
        <v>38474.7</v>
      </c>
      <c r="BA26" s="75">
        <v>41463.1</v>
      </c>
      <c r="BB26" s="75">
        <v>37806.566666666666</v>
      </c>
      <c r="BC26" s="75">
        <v>35949.96666666667</v>
      </c>
      <c r="BD26" s="75">
        <v>39835.433333333334</v>
      </c>
      <c r="BE26" s="75">
        <v>43290.86666666667</v>
      </c>
      <c r="BF26" s="75">
        <v>39110.2</v>
      </c>
      <c r="BG26" s="75">
        <v>38010.3</v>
      </c>
      <c r="BH26" s="75">
        <v>39137.23333333333</v>
      </c>
      <c r="BI26" s="75">
        <v>42942.13333333333</v>
      </c>
      <c r="BJ26" s="75">
        <v>27009.333333333332</v>
      </c>
      <c r="BK26" s="75">
        <v>31269.733333333334</v>
      </c>
      <c r="BL26" s="75">
        <v>35283.6</v>
      </c>
      <c r="BM26" s="75">
        <v>39908.6</v>
      </c>
      <c r="BN26" s="75">
        <v>35876.76666666667</v>
      </c>
      <c r="BO26" s="75">
        <v>37727.5</v>
      </c>
      <c r="BP26" s="75">
        <v>40381.39999999999</v>
      </c>
      <c r="BR26" s="54" t="s">
        <v>25</v>
      </c>
      <c r="BS26" s="75">
        <v>161610.43333333335</v>
      </c>
      <c r="BT26" s="75">
        <v>110628.03333333333</v>
      </c>
      <c r="BU26" s="75">
        <v>117831.83333333334</v>
      </c>
      <c r="BV26" s="75">
        <v>130027.23333333334</v>
      </c>
      <c r="BW26" s="75">
        <v>181709.53333333333</v>
      </c>
      <c r="BX26" s="75">
        <v>127299.56666666665</v>
      </c>
      <c r="BY26" s="75">
        <v>130142.76666666668</v>
      </c>
      <c r="BZ26" s="75">
        <v>145246.36666666667</v>
      </c>
      <c r="CA26" s="75">
        <v>201002.13333333336</v>
      </c>
      <c r="CB26" s="75">
        <v>137419</v>
      </c>
      <c r="CC26" s="75">
        <v>145798.96666666667</v>
      </c>
      <c r="CD26" s="75">
        <v>157743.6</v>
      </c>
      <c r="CE26" s="75">
        <v>203062.56666666668</v>
      </c>
      <c r="CF26" s="75">
        <v>144409.06666666665</v>
      </c>
      <c r="CG26" s="75">
        <v>152653.83333333334</v>
      </c>
      <c r="CH26" s="75">
        <v>164097.93333333335</v>
      </c>
      <c r="CI26" s="75">
        <v>212634.36666666667</v>
      </c>
      <c r="CJ26" s="75">
        <v>152252.06666666665</v>
      </c>
      <c r="CK26" s="75">
        <v>158921.7</v>
      </c>
      <c r="CL26" s="75">
        <v>169550.43333333335</v>
      </c>
      <c r="CM26" s="75">
        <v>219540.1</v>
      </c>
      <c r="CN26" s="75">
        <v>161228.5</v>
      </c>
      <c r="CO26" s="75">
        <v>170383.9</v>
      </c>
      <c r="CP26" s="75">
        <v>169676.8</v>
      </c>
      <c r="CQ26" s="75">
        <v>218499.83333333334</v>
      </c>
      <c r="CR26" s="75">
        <v>87414.3</v>
      </c>
      <c r="CS26" s="75">
        <v>139819.90003333334</v>
      </c>
      <c r="CT26" s="75">
        <f t="shared" si="2"/>
        <v>155048.86666666667</v>
      </c>
      <c r="CU26" s="75">
        <f t="shared" si="3"/>
        <v>199829.56666666668</v>
      </c>
      <c r="CV26" s="75">
        <v>162221.46666666667</v>
      </c>
      <c r="CW26" s="75">
        <v>218656.43333333332</v>
      </c>
      <c r="CX26" s="75">
        <v>228870.23333333328</v>
      </c>
      <c r="CY26" s="3"/>
    </row>
    <row r="27" spans="1:103" ht="15.75" thickBot="1">
      <c r="A27" s="3"/>
      <c r="B27" s="68" t="s">
        <v>56</v>
      </c>
      <c r="C27" s="53">
        <v>70914.52380952382</v>
      </c>
      <c r="D27" s="53">
        <v>42268.19047619047</v>
      </c>
      <c r="E27" s="53">
        <v>46083.619047619046</v>
      </c>
      <c r="F27" s="53">
        <v>50024.28571428572</v>
      </c>
      <c r="G27" s="53">
        <v>81096.42857142857</v>
      </c>
      <c r="H27" s="53">
        <v>49567.95238095238</v>
      </c>
      <c r="I27" s="53">
        <v>54508.95238095238</v>
      </c>
      <c r="J27" s="53">
        <v>57176.57142857143</v>
      </c>
      <c r="K27" s="53">
        <v>93387.95238095238</v>
      </c>
      <c r="L27" s="53">
        <v>52534.52380952381</v>
      </c>
      <c r="M27" s="53">
        <v>58030.52380952381</v>
      </c>
      <c r="N27" s="53">
        <v>63138</v>
      </c>
      <c r="O27" s="53">
        <v>93341.66666666667</v>
      </c>
      <c r="P27" s="53">
        <v>57019</v>
      </c>
      <c r="Q27" s="53">
        <v>61059.28571428572</v>
      </c>
      <c r="R27" s="53">
        <v>64779.19047619047</v>
      </c>
      <c r="S27" s="53">
        <v>97904</v>
      </c>
      <c r="T27" s="53">
        <v>59452.09523809524</v>
      </c>
      <c r="U27" s="53">
        <v>64807.19047619047</v>
      </c>
      <c r="V27" s="53">
        <v>67283.76190476191</v>
      </c>
      <c r="W27" s="53">
        <v>99126.80952380953</v>
      </c>
      <c r="X27" s="53">
        <v>62805.19047619047</v>
      </c>
      <c r="Y27" s="53">
        <v>69300.19047619047</v>
      </c>
      <c r="Z27" s="53">
        <v>67244.61904761905</v>
      </c>
      <c r="AA27" s="53">
        <v>100550.19047619047</v>
      </c>
      <c r="AB27" s="53">
        <v>36851.09523809524</v>
      </c>
      <c r="AC27" s="53">
        <v>47282.8571</v>
      </c>
      <c r="AD27" s="53">
        <v>61807.28571428572</v>
      </c>
      <c r="AE27" s="53">
        <v>83254.90476190476</v>
      </c>
      <c r="AF27" s="53">
        <v>70297.28571428571</v>
      </c>
      <c r="AG27" s="53">
        <v>100722.90476190476</v>
      </c>
      <c r="AH27" s="53">
        <v>102408.04761904763</v>
      </c>
      <c r="AI27" s="48"/>
      <c r="AJ27" s="52" t="s">
        <v>56</v>
      </c>
      <c r="AK27" s="74">
        <v>29394.190476190477</v>
      </c>
      <c r="AL27" s="74">
        <v>25784.428571428572</v>
      </c>
      <c r="AM27" s="74">
        <v>25406.809523809523</v>
      </c>
      <c r="AN27" s="74">
        <v>29148.333333333332</v>
      </c>
      <c r="AO27" s="74">
        <v>30647.52380952381</v>
      </c>
      <c r="AP27" s="74">
        <v>26615.095238095237</v>
      </c>
      <c r="AQ27" s="74">
        <v>24220.95238095238</v>
      </c>
      <c r="AR27" s="74">
        <v>30178.761904761905</v>
      </c>
      <c r="AS27" s="74">
        <v>31343.809523809523</v>
      </c>
      <c r="AT27" s="74">
        <v>27715.52380952381</v>
      </c>
      <c r="AU27" s="74">
        <v>28045</v>
      </c>
      <c r="AV27" s="74">
        <v>31041.285714285714</v>
      </c>
      <c r="AW27" s="74">
        <v>32556.428571428572</v>
      </c>
      <c r="AX27" s="74">
        <v>28339.52380952381</v>
      </c>
      <c r="AY27" s="74">
        <v>29092.904761904763</v>
      </c>
      <c r="AZ27" s="74">
        <v>32299.238095238095</v>
      </c>
      <c r="BA27" s="74">
        <v>33937.42857142857</v>
      </c>
      <c r="BB27" s="74">
        <v>31440.52380952381</v>
      </c>
      <c r="BC27" s="74">
        <v>31015.95238095238</v>
      </c>
      <c r="BD27" s="74">
        <v>34321</v>
      </c>
      <c r="BE27" s="74">
        <v>35630</v>
      </c>
      <c r="BF27" s="74">
        <v>31595.714285714286</v>
      </c>
      <c r="BG27" s="74">
        <v>31506.428571428572</v>
      </c>
      <c r="BH27" s="74">
        <v>33459.666666666664</v>
      </c>
      <c r="BI27" s="74">
        <v>35769.857142857145</v>
      </c>
      <c r="BJ27" s="74">
        <v>25114.95238095238</v>
      </c>
      <c r="BK27" s="74">
        <v>27821.761904761905</v>
      </c>
      <c r="BL27" s="74">
        <v>32671.285714285714</v>
      </c>
      <c r="BM27" s="74">
        <v>35125.09523809524</v>
      </c>
      <c r="BN27" s="74">
        <v>32055.47619047619</v>
      </c>
      <c r="BO27" s="74">
        <v>34148.42857142857</v>
      </c>
      <c r="BP27" s="74">
        <v>36334.14285714286</v>
      </c>
      <c r="BR27" s="52" t="s">
        <v>26</v>
      </c>
      <c r="BS27" s="74">
        <v>100308.71428571429</v>
      </c>
      <c r="BT27" s="74">
        <v>68052.61904761905</v>
      </c>
      <c r="BU27" s="74">
        <v>71490.42857142857</v>
      </c>
      <c r="BV27" s="74">
        <v>79172.61904761905</v>
      </c>
      <c r="BW27" s="74">
        <v>111743.95238095237</v>
      </c>
      <c r="BX27" s="74">
        <v>76183.04761904762</v>
      </c>
      <c r="BY27" s="74">
        <v>78729.90476190476</v>
      </c>
      <c r="BZ27" s="74">
        <v>87355.33333333333</v>
      </c>
      <c r="CA27" s="74">
        <v>124731.76190476191</v>
      </c>
      <c r="CB27" s="74">
        <v>80250.04761904762</v>
      </c>
      <c r="CC27" s="74">
        <v>86075.52380952382</v>
      </c>
      <c r="CD27" s="74">
        <v>94179.28571428571</v>
      </c>
      <c r="CE27" s="74">
        <v>125898.09523809524</v>
      </c>
      <c r="CF27" s="74">
        <v>85358.52380952382</v>
      </c>
      <c r="CG27" s="74">
        <v>90152.19047619047</v>
      </c>
      <c r="CH27" s="74">
        <v>97078.42857142857</v>
      </c>
      <c r="CI27" s="74">
        <v>131841.42857142858</v>
      </c>
      <c r="CJ27" s="74">
        <v>90892.61904761905</v>
      </c>
      <c r="CK27" s="74">
        <v>95823.14285714286</v>
      </c>
      <c r="CL27" s="74">
        <v>101604.76190476191</v>
      </c>
      <c r="CM27" s="74">
        <v>134756.80952380953</v>
      </c>
      <c r="CN27" s="74">
        <v>94400.90476190476</v>
      </c>
      <c r="CO27" s="74">
        <v>100806.61904761905</v>
      </c>
      <c r="CP27" s="74">
        <v>100704.28571428571</v>
      </c>
      <c r="CQ27" s="74">
        <v>136320.04761904763</v>
      </c>
      <c r="CR27" s="74">
        <v>61966.04761904762</v>
      </c>
      <c r="CS27" s="74">
        <v>75104.6190047619</v>
      </c>
      <c r="CT27" s="74">
        <f t="shared" si="2"/>
        <v>94478.57142857143</v>
      </c>
      <c r="CU27" s="74">
        <f t="shared" si="3"/>
        <v>118380</v>
      </c>
      <c r="CV27" s="74">
        <v>102352.76190476191</v>
      </c>
      <c r="CW27" s="74">
        <v>134871.33333333334</v>
      </c>
      <c r="CX27" s="74">
        <v>138742.1904761905</v>
      </c>
      <c r="CY27" s="3"/>
    </row>
    <row r="28" spans="1:103" ht="15.75" thickBot="1">
      <c r="A28" s="3"/>
      <c r="B28" s="69" t="s">
        <v>57</v>
      </c>
      <c r="C28" s="55">
        <v>58517.121212121216</v>
      </c>
      <c r="D28" s="55">
        <v>47810.06060606061</v>
      </c>
      <c r="E28" s="55">
        <v>49680.121212121216</v>
      </c>
      <c r="F28" s="55">
        <v>55019.106060606064</v>
      </c>
      <c r="G28" s="55">
        <v>65391.90909090909</v>
      </c>
      <c r="H28" s="55">
        <v>52643.742424242424</v>
      </c>
      <c r="I28" s="55">
        <v>54309.545454545456</v>
      </c>
      <c r="J28" s="55">
        <v>60025.454545454544</v>
      </c>
      <c r="K28" s="55">
        <v>72597.28787878787</v>
      </c>
      <c r="L28" s="55">
        <v>56288.77272727273</v>
      </c>
      <c r="M28" s="55">
        <v>48096.049382716046</v>
      </c>
      <c r="N28" s="55">
        <v>87421.02083333333</v>
      </c>
      <c r="O28" s="55">
        <v>101361.47916666667</v>
      </c>
      <c r="P28" s="55">
        <v>82497.39583333333</v>
      </c>
      <c r="Q28" s="55">
        <v>85437.33333333333</v>
      </c>
      <c r="R28" s="55">
        <v>92644.29166666667</v>
      </c>
      <c r="S28" s="55">
        <v>107576.375</v>
      </c>
      <c r="T28" s="55">
        <v>90743.47916666667</v>
      </c>
      <c r="U28" s="55">
        <v>92401.45833333333</v>
      </c>
      <c r="V28" s="55">
        <v>101243.04166666667</v>
      </c>
      <c r="W28" s="55">
        <v>115679.64583333333</v>
      </c>
      <c r="X28" s="55">
        <v>96912.58333333333</v>
      </c>
      <c r="Y28" s="55">
        <v>98921.97916666667</v>
      </c>
      <c r="Z28" s="55">
        <v>102642.9375</v>
      </c>
      <c r="AA28" s="55">
        <v>110531.41666666667</v>
      </c>
      <c r="AB28" s="55">
        <v>56500.708333333336</v>
      </c>
      <c r="AC28" s="55">
        <v>66643.7708</v>
      </c>
      <c r="AD28" s="55">
        <v>84943.29166666667</v>
      </c>
      <c r="AE28" s="55">
        <v>95189.95833333333</v>
      </c>
      <c r="AF28" s="55">
        <v>101766.41666666667</v>
      </c>
      <c r="AG28" s="55">
        <v>127197.75</v>
      </c>
      <c r="AH28" s="55">
        <v>135241.25</v>
      </c>
      <c r="AI28" s="48"/>
      <c r="AJ28" s="54" t="s">
        <v>57</v>
      </c>
      <c r="AK28" s="75">
        <v>15138.40909090909</v>
      </c>
      <c r="AL28" s="75">
        <v>13554.363636363636</v>
      </c>
      <c r="AM28" s="75">
        <v>13523.681818181818</v>
      </c>
      <c r="AN28" s="75">
        <v>15020.651515151516</v>
      </c>
      <c r="AO28" s="75">
        <v>15220.469696969696</v>
      </c>
      <c r="AP28" s="75">
        <v>13750.5</v>
      </c>
      <c r="AQ28" s="75">
        <v>14095.621212121212</v>
      </c>
      <c r="AR28" s="75">
        <v>15318.136363636364</v>
      </c>
      <c r="AS28" s="75">
        <v>15564.818181818182</v>
      </c>
      <c r="AT28" s="75">
        <v>14412.969696969696</v>
      </c>
      <c r="AU28" s="75">
        <v>11557.67901234568</v>
      </c>
      <c r="AV28" s="75">
        <v>21395.604166666668</v>
      </c>
      <c r="AW28" s="75">
        <v>22421.354166666668</v>
      </c>
      <c r="AX28" s="75">
        <v>20557.166666666668</v>
      </c>
      <c r="AY28" s="75">
        <v>20421</v>
      </c>
      <c r="AZ28" s="75">
        <v>22843.354166666668</v>
      </c>
      <c r="BA28" s="75">
        <v>23846.895833333332</v>
      </c>
      <c r="BB28" s="75">
        <v>22461.916666666668</v>
      </c>
      <c r="BC28" s="75">
        <v>21396.729166666668</v>
      </c>
      <c r="BD28" s="75">
        <v>24027.9375</v>
      </c>
      <c r="BE28" s="75">
        <v>24798.125</v>
      </c>
      <c r="BF28" s="75">
        <v>22740.916666666668</v>
      </c>
      <c r="BG28" s="75">
        <v>22446.125</v>
      </c>
      <c r="BH28" s="75">
        <v>24371.479166666668</v>
      </c>
      <c r="BI28" s="75">
        <v>24425.375</v>
      </c>
      <c r="BJ28" s="75">
        <v>16343.666666666666</v>
      </c>
      <c r="BK28" s="75">
        <v>17516.854166666668</v>
      </c>
      <c r="BL28" s="75">
        <v>20364.291666666668</v>
      </c>
      <c r="BM28" s="75">
        <v>21587</v>
      </c>
      <c r="BN28" s="75">
        <v>20889.875</v>
      </c>
      <c r="BO28" s="75">
        <v>22262.75</v>
      </c>
      <c r="BP28" s="75">
        <v>23942.354166666668</v>
      </c>
      <c r="BR28" s="54" t="s">
        <v>27</v>
      </c>
      <c r="BS28" s="75">
        <v>73655.5303030303</v>
      </c>
      <c r="BT28" s="75">
        <v>61364.42424242424</v>
      </c>
      <c r="BU28" s="75">
        <v>63203.80303030303</v>
      </c>
      <c r="BV28" s="75">
        <v>70039.75757575758</v>
      </c>
      <c r="BW28" s="75">
        <v>80612.37878787878</v>
      </c>
      <c r="BX28" s="75">
        <v>66394.24242424243</v>
      </c>
      <c r="BY28" s="75">
        <v>68405.16666666667</v>
      </c>
      <c r="BZ28" s="75">
        <v>75343.59090909091</v>
      </c>
      <c r="CA28" s="75">
        <v>88162.10606060605</v>
      </c>
      <c r="CB28" s="75">
        <v>70701.74242424243</v>
      </c>
      <c r="CC28" s="75">
        <v>59653.72839506173</v>
      </c>
      <c r="CD28" s="75">
        <v>108816.625</v>
      </c>
      <c r="CE28" s="75">
        <v>123782.83333333334</v>
      </c>
      <c r="CF28" s="75">
        <v>103054.5625</v>
      </c>
      <c r="CG28" s="75">
        <v>105858.33333333333</v>
      </c>
      <c r="CH28" s="75">
        <v>115487.64583333334</v>
      </c>
      <c r="CI28" s="75">
        <v>131423.27083333334</v>
      </c>
      <c r="CJ28" s="75">
        <v>113205.39583333334</v>
      </c>
      <c r="CK28" s="75">
        <v>113798.1875</v>
      </c>
      <c r="CL28" s="75">
        <v>125270.97916666667</v>
      </c>
      <c r="CM28" s="75">
        <v>140477.77083333334</v>
      </c>
      <c r="CN28" s="75">
        <v>119653.5</v>
      </c>
      <c r="CO28" s="75">
        <v>121368.10416666667</v>
      </c>
      <c r="CP28" s="75">
        <v>127014.41666666667</v>
      </c>
      <c r="CQ28" s="75">
        <v>134956.79166666666</v>
      </c>
      <c r="CR28" s="75">
        <v>72844.375</v>
      </c>
      <c r="CS28" s="75">
        <v>84160.62496666667</v>
      </c>
      <c r="CT28" s="75">
        <f t="shared" si="2"/>
        <v>105307.58333333334</v>
      </c>
      <c r="CU28" s="75">
        <f t="shared" si="3"/>
        <v>116776.95833333333</v>
      </c>
      <c r="CV28" s="75">
        <v>122656.29166666667</v>
      </c>
      <c r="CW28" s="75">
        <v>149460.5</v>
      </c>
      <c r="CX28" s="75">
        <v>159183.60416666666</v>
      </c>
      <c r="CY28" s="3"/>
    </row>
    <row r="29" spans="1:103" ht="15.75" thickBot="1">
      <c r="A29" s="3"/>
      <c r="B29" s="68" t="s">
        <v>61</v>
      </c>
      <c r="C29" s="71"/>
      <c r="D29" s="53">
        <v>15370.75</v>
      </c>
      <c r="E29" s="53">
        <v>51214.666666666664</v>
      </c>
      <c r="F29" s="53">
        <v>56555.583333333336</v>
      </c>
      <c r="G29" s="53">
        <v>69018.66666666667</v>
      </c>
      <c r="H29" s="53">
        <v>54445.333333333336</v>
      </c>
      <c r="I29" s="53">
        <v>55077.583333333336</v>
      </c>
      <c r="J29" s="53">
        <v>62122.083333333336</v>
      </c>
      <c r="K29" s="53">
        <v>77700.91666666667</v>
      </c>
      <c r="L29" s="53">
        <v>54956.916666666664</v>
      </c>
      <c r="M29" s="53">
        <v>60474.916666666664</v>
      </c>
      <c r="N29" s="53">
        <v>64462.083333333336</v>
      </c>
      <c r="O29" s="53">
        <v>76051.5</v>
      </c>
      <c r="P29" s="53">
        <v>62302.666666666664</v>
      </c>
      <c r="Q29" s="53">
        <v>65115.666666666664</v>
      </c>
      <c r="R29" s="53">
        <v>70759.16666666667</v>
      </c>
      <c r="S29" s="53">
        <v>85265.08333333333</v>
      </c>
      <c r="T29" s="53">
        <v>71076.5</v>
      </c>
      <c r="U29" s="53">
        <v>72892.41666666667</v>
      </c>
      <c r="V29" s="53">
        <v>78732.41666666667</v>
      </c>
      <c r="W29" s="53">
        <v>93651.25</v>
      </c>
      <c r="X29" s="53">
        <v>77187.75</v>
      </c>
      <c r="Y29" s="53">
        <v>79142.16666666667</v>
      </c>
      <c r="Z29" s="53">
        <v>80519.41666666667</v>
      </c>
      <c r="AA29" s="53">
        <v>92893.66666666667</v>
      </c>
      <c r="AB29" s="53">
        <v>58634.166666666664</v>
      </c>
      <c r="AC29" s="53">
        <v>59347.6667</v>
      </c>
      <c r="AD29" s="53">
        <v>75529.25</v>
      </c>
      <c r="AE29" s="53">
        <v>72383.13333333333</v>
      </c>
      <c r="AF29" s="53">
        <v>73655.06666666667</v>
      </c>
      <c r="AG29" s="53">
        <v>58792.46666666667</v>
      </c>
      <c r="AH29" s="53">
        <v>93543.2</v>
      </c>
      <c r="AI29" s="48"/>
      <c r="AJ29" s="52" t="s">
        <v>61</v>
      </c>
      <c r="AK29" s="56"/>
      <c r="AL29" s="74">
        <v>2279.5</v>
      </c>
      <c r="AM29" s="74">
        <v>22530.833333333332</v>
      </c>
      <c r="AN29" s="74">
        <v>25941</v>
      </c>
      <c r="AO29" s="74">
        <v>25964.583333333332</v>
      </c>
      <c r="AP29" s="74">
        <v>23315.833333333332</v>
      </c>
      <c r="AQ29" s="74">
        <v>23180.583333333332</v>
      </c>
      <c r="AR29" s="74">
        <v>26282.916666666668</v>
      </c>
      <c r="AS29" s="74">
        <v>25881.666666666668</v>
      </c>
      <c r="AT29" s="74">
        <v>21399.333333333332</v>
      </c>
      <c r="AU29" s="74">
        <v>22088.416666666668</v>
      </c>
      <c r="AV29" s="74">
        <v>25655.25</v>
      </c>
      <c r="AW29" s="74">
        <v>26184.25</v>
      </c>
      <c r="AX29" s="74">
        <v>24092.583333333332</v>
      </c>
      <c r="AY29" s="74">
        <v>23780.416666666668</v>
      </c>
      <c r="AZ29" s="74">
        <v>28356.583333333332</v>
      </c>
      <c r="BA29" s="74">
        <v>28295</v>
      </c>
      <c r="BB29" s="74">
        <v>26707.583333333332</v>
      </c>
      <c r="BC29" s="74">
        <v>25987.333333333332</v>
      </c>
      <c r="BD29" s="74">
        <v>29456.166666666668</v>
      </c>
      <c r="BE29" s="74">
        <v>30324.333333333332</v>
      </c>
      <c r="BF29" s="74">
        <v>27949</v>
      </c>
      <c r="BG29" s="74">
        <v>27532.666666666668</v>
      </c>
      <c r="BH29" s="74">
        <v>29695.833333333332</v>
      </c>
      <c r="BI29" s="74">
        <v>30948.583333333332</v>
      </c>
      <c r="BJ29" s="74">
        <v>24378.833333333332</v>
      </c>
      <c r="BK29" s="74">
        <v>24312.25</v>
      </c>
      <c r="BL29" s="74">
        <v>28041.416666666668</v>
      </c>
      <c r="BM29" s="74">
        <v>23216.733333333334</v>
      </c>
      <c r="BN29" s="74">
        <v>22154.933333333334</v>
      </c>
      <c r="BO29" s="74">
        <v>15572.4</v>
      </c>
      <c r="BP29" s="74">
        <v>25881</v>
      </c>
      <c r="BR29" s="52" t="s">
        <v>4</v>
      </c>
      <c r="BS29" s="56"/>
      <c r="BT29" s="74">
        <v>7403.083333333333</v>
      </c>
      <c r="BU29" s="74">
        <v>73745.5</v>
      </c>
      <c r="BV29" s="74">
        <v>82496.58333333334</v>
      </c>
      <c r="BW29" s="74">
        <v>94983.25</v>
      </c>
      <c r="BX29" s="74">
        <v>77761.16666666667</v>
      </c>
      <c r="BY29" s="74">
        <v>78258.16666666667</v>
      </c>
      <c r="BZ29" s="74">
        <v>88405</v>
      </c>
      <c r="CA29" s="74">
        <v>103582.58333333334</v>
      </c>
      <c r="CB29" s="74">
        <v>76356.25</v>
      </c>
      <c r="CC29" s="74">
        <v>82563.33333333333</v>
      </c>
      <c r="CD29" s="74">
        <v>90117.33333333334</v>
      </c>
      <c r="CE29" s="74">
        <v>102235.75</v>
      </c>
      <c r="CF29" s="74">
        <v>86395.25</v>
      </c>
      <c r="CG29" s="74">
        <v>88896.08333333333</v>
      </c>
      <c r="CH29" s="74">
        <v>99115.75</v>
      </c>
      <c r="CI29" s="74">
        <v>113560.08333333333</v>
      </c>
      <c r="CJ29" s="74">
        <v>97784.08333333333</v>
      </c>
      <c r="CK29" s="74">
        <v>98879.75</v>
      </c>
      <c r="CL29" s="74">
        <v>108188.58333333334</v>
      </c>
      <c r="CM29" s="74">
        <v>123975.58333333333</v>
      </c>
      <c r="CN29" s="74">
        <v>105136.75</v>
      </c>
      <c r="CO29" s="74">
        <v>106674.83333333333</v>
      </c>
      <c r="CP29" s="74">
        <v>110215.25</v>
      </c>
      <c r="CQ29" s="74">
        <v>123842.25</v>
      </c>
      <c r="CR29" s="74">
        <v>83013</v>
      </c>
      <c r="CS29" s="74">
        <v>83659.9167</v>
      </c>
      <c r="CT29" s="74">
        <f t="shared" si="2"/>
        <v>103570.66666666667</v>
      </c>
      <c r="CU29" s="74">
        <f t="shared" si="3"/>
        <v>95599.86666666667</v>
      </c>
      <c r="CV29" s="74">
        <v>95810</v>
      </c>
      <c r="CW29" s="74">
        <v>74364.86666666667</v>
      </c>
      <c r="CX29" s="74">
        <v>119424.2</v>
      </c>
      <c r="CY29" s="3"/>
    </row>
    <row r="30" spans="1:104" ht="15.75" thickBot="1">
      <c r="A30" s="3"/>
      <c r="B30" s="72" t="s">
        <v>93</v>
      </c>
      <c r="C30" s="58">
        <v>151598.42640692642</v>
      </c>
      <c r="D30" s="58">
        <v>87806.58578862213</v>
      </c>
      <c r="E30" s="58">
        <v>102034.94827277101</v>
      </c>
      <c r="F30" s="58">
        <v>108008.67157068521</v>
      </c>
      <c r="G30" s="58">
        <v>154928.2749005204</v>
      </c>
      <c r="H30" s="58">
        <v>100277.18342953343</v>
      </c>
      <c r="I30" s="58">
        <v>104015.20667588584</v>
      </c>
      <c r="J30" s="58">
        <v>114584.01468654802</v>
      </c>
      <c r="K30" s="58">
        <v>164510.0531345198</v>
      </c>
      <c r="L30" s="58">
        <v>99585.23017877185</v>
      </c>
      <c r="M30" s="58">
        <v>117183.16172104645</v>
      </c>
      <c r="N30" s="58">
        <v>128815.92768408288</v>
      </c>
      <c r="O30" s="58">
        <v>174132.24976300704</v>
      </c>
      <c r="P30" s="58">
        <v>113651.88940145502</v>
      </c>
      <c r="Q30" s="58">
        <v>129775.87039241624</v>
      </c>
      <c r="R30" s="58">
        <v>134365.0993055556</v>
      </c>
      <c r="S30" s="58">
        <v>184032.6525683422</v>
      </c>
      <c r="T30" s="58">
        <v>120861.36565806878</v>
      </c>
      <c r="U30" s="58">
        <v>138239.08078703706</v>
      </c>
      <c r="V30" s="58">
        <v>140526.06112213404</v>
      </c>
      <c r="W30" s="58">
        <f>AVERAGE(W18:W29)</f>
        <v>188002.48122244267</v>
      </c>
      <c r="X30" s="58">
        <f>AVERAGE(X18:X29)</f>
        <v>129144.43902116403</v>
      </c>
      <c r="Y30" s="58">
        <f>AVERAGE(Y18:Y29)</f>
        <v>149122.6437224427</v>
      </c>
      <c r="Z30" s="58">
        <f>AVERAGE(Z18:Z29)</f>
        <v>126367.12292217814</v>
      </c>
      <c r="AA30" s="58">
        <v>182563.997707231</v>
      </c>
      <c r="AB30" s="58">
        <v>64420.24022266313</v>
      </c>
      <c r="AC30" s="58">
        <v>88851.27289166667</v>
      </c>
      <c r="AD30" s="58">
        <v>122241.40750272329</v>
      </c>
      <c r="AE30" s="58">
        <f>AVERAGE(AE18:AE29)</f>
        <v>169831.67672152194</v>
      </c>
      <c r="AF30" s="58">
        <f>AVERAGE(AF18:AF29)</f>
        <v>122376.70804933085</v>
      </c>
      <c r="AG30" s="58">
        <f>AVERAGE(AG18:AG29)</f>
        <v>188771.99888344225</v>
      </c>
      <c r="AH30" s="58">
        <f>AVERAGE(AH18:AH29)</f>
        <v>196224.2232298475</v>
      </c>
      <c r="AI30" s="48"/>
      <c r="AJ30" s="57" t="s">
        <v>93</v>
      </c>
      <c r="AK30" s="67">
        <v>48641.36162337663</v>
      </c>
      <c r="AL30" s="67">
        <v>40498.900975119155</v>
      </c>
      <c r="AM30" s="67">
        <v>41866.9411080502</v>
      </c>
      <c r="AN30" s="67">
        <v>45235.96745375836</v>
      </c>
      <c r="AO30" s="67">
        <v>45663.71025624207</v>
      </c>
      <c r="AP30" s="67">
        <v>42843.62793209877</v>
      </c>
      <c r="AQ30" s="67">
        <v>43547.51175444925</v>
      </c>
      <c r="AR30" s="67">
        <v>47157.42115199615</v>
      </c>
      <c r="AS30" s="67">
        <v>48345.824619207946</v>
      </c>
      <c r="AT30" s="67">
        <v>43528.255741943234</v>
      </c>
      <c r="AU30" s="67">
        <v>44636.33976337448</v>
      </c>
      <c r="AV30" s="67">
        <v>48015.41778549383</v>
      </c>
      <c r="AW30" s="67">
        <v>49214.57821318342</v>
      </c>
      <c r="AX30" s="67">
        <v>45513.14186507937</v>
      </c>
      <c r="AY30" s="67">
        <v>46710.43262786596</v>
      </c>
      <c r="AZ30" s="67">
        <v>49746.79188161376</v>
      </c>
      <c r="BA30" s="67">
        <v>51012.51199845679</v>
      </c>
      <c r="BB30" s="67">
        <v>48711.32301587301</v>
      </c>
      <c r="BC30" s="67">
        <v>47164.79453813934</v>
      </c>
      <c r="BD30" s="67">
        <v>50854.30923170194</v>
      </c>
      <c r="BE30" s="77">
        <f aca="true" t="shared" si="4" ref="BE30:BJ30">AVERAGE(BE18:BE29)</f>
        <v>51962.54758597884</v>
      </c>
      <c r="BF30" s="77">
        <f t="shared" si="4"/>
        <v>50206.40191798942</v>
      </c>
      <c r="BG30" s="77">
        <f t="shared" si="4"/>
        <v>49819.448886684295</v>
      </c>
      <c r="BH30" s="77">
        <f t="shared" si="4"/>
        <v>46828.30496582893</v>
      </c>
      <c r="BI30" s="77">
        <f t="shared" si="4"/>
        <v>51658.59593253969</v>
      </c>
      <c r="BJ30" s="77">
        <f t="shared" si="4"/>
        <v>39216.93805114638</v>
      </c>
      <c r="BK30" s="77">
        <f>AVERAGE(BK18:BK29)</f>
        <v>43261.81185515873</v>
      </c>
      <c r="BL30" s="77">
        <v>41809.38552170869</v>
      </c>
      <c r="BM30" s="77">
        <f>AVERAGE(BM18:BM29)</f>
        <v>51872.89439386866</v>
      </c>
      <c r="BN30" s="77">
        <f>AVERAGE(BN18:BN29)</f>
        <v>50487.418598272656</v>
      </c>
      <c r="BO30" s="77">
        <f>AVERAGE(BO18:BO29)</f>
        <v>52892.69494242142</v>
      </c>
      <c r="BP30" s="77">
        <v>55601.06430613911</v>
      </c>
      <c r="BR30" s="57" t="s">
        <v>105</v>
      </c>
      <c r="BS30" s="77">
        <v>200239.78803030303</v>
      </c>
      <c r="BT30" s="77">
        <v>127373.9261576807</v>
      </c>
      <c r="BU30" s="77">
        <v>143901.8893808212</v>
      </c>
      <c r="BV30" s="77">
        <v>153244.63902444355</v>
      </c>
      <c r="BW30" s="77">
        <v>200591.98515676244</v>
      </c>
      <c r="BX30" s="77">
        <v>143120.8113616322</v>
      </c>
      <c r="BY30" s="77">
        <v>147562.7184303351</v>
      </c>
      <c r="BZ30" s="77">
        <v>161741.4358385442</v>
      </c>
      <c r="CA30" s="77">
        <v>212855.8777537278</v>
      </c>
      <c r="CB30" s="77">
        <v>143113.4859207151</v>
      </c>
      <c r="CC30" s="77">
        <v>161819.50148442094</v>
      </c>
      <c r="CD30" s="77">
        <v>176831.34546957674</v>
      </c>
      <c r="CE30" s="77">
        <v>223346.82797619049</v>
      </c>
      <c r="CF30" s="77">
        <v>159165.03126653438</v>
      </c>
      <c r="CG30" s="77">
        <v>176486.30302028218</v>
      </c>
      <c r="CH30" s="77">
        <v>184111.89118716933</v>
      </c>
      <c r="CI30" s="77">
        <v>235045.16456679898</v>
      </c>
      <c r="CJ30" s="77">
        <v>169572.68867394177</v>
      </c>
      <c r="CK30" s="77">
        <v>185403.8753251764</v>
      </c>
      <c r="CL30" s="77">
        <v>191380.37035383598</v>
      </c>
      <c r="CM30" s="77">
        <f aca="true" t="shared" si="5" ref="CM30:CR30">AVERAGE(CM18:CM29)</f>
        <v>239965.02880842157</v>
      </c>
      <c r="CN30" s="77">
        <f t="shared" si="5"/>
        <v>179350.84093915345</v>
      </c>
      <c r="CO30" s="77">
        <f t="shared" si="5"/>
        <v>198942.09260912696</v>
      </c>
      <c r="CP30" s="77">
        <f t="shared" si="5"/>
        <v>173195.42788800705</v>
      </c>
      <c r="CQ30" s="77">
        <f t="shared" si="5"/>
        <v>234222.59363977073</v>
      </c>
      <c r="CR30" s="77">
        <f t="shared" si="5"/>
        <v>103637.17827380954</v>
      </c>
      <c r="CS30" s="77">
        <v>132113.08474682536</v>
      </c>
      <c r="CT30" s="77">
        <f>AVERAGE(CT18:CT29)</f>
        <v>164050.793024432</v>
      </c>
      <c r="CU30" s="77">
        <f>AVERAGE(CU18:CU29)</f>
        <v>221704.57111539063</v>
      </c>
      <c r="CV30" s="77">
        <f>AVERAGE(CV18:CV29)</f>
        <v>172864.1266476035</v>
      </c>
      <c r="CW30" s="77">
        <f>AVERAGE(CW18:CW29)</f>
        <v>241664.69382586365</v>
      </c>
      <c r="CX30" s="77">
        <v>251825.2875359866</v>
      </c>
      <c r="CY30" s="3"/>
      <c r="CZ30" s="24"/>
    </row>
    <row r="31" spans="1:103" ht="15.75" thickBot="1">
      <c r="A31" s="3"/>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8"/>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3"/>
    </row>
    <row r="32" spans="1:103" ht="15.75" customHeight="1" thickBot="1">
      <c r="A32" s="3"/>
      <c r="B32" s="155" t="s">
        <v>112</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48"/>
      <c r="AJ32" s="155" t="s">
        <v>117</v>
      </c>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R32" s="155" t="s">
        <v>120</v>
      </c>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3"/>
    </row>
    <row r="33" spans="1:103" ht="15.75" customHeight="1" thickBot="1">
      <c r="A33" s="3"/>
      <c r="B33" s="156" t="s">
        <v>41</v>
      </c>
      <c r="C33" s="155">
        <v>2014</v>
      </c>
      <c r="D33" s="155"/>
      <c r="E33" s="155"/>
      <c r="F33" s="155"/>
      <c r="G33" s="155">
        <v>2015</v>
      </c>
      <c r="H33" s="155"/>
      <c r="I33" s="155"/>
      <c r="J33" s="155"/>
      <c r="K33" s="155">
        <v>2016</v>
      </c>
      <c r="L33" s="155"/>
      <c r="M33" s="155"/>
      <c r="N33" s="155"/>
      <c r="O33" s="155">
        <v>2017</v>
      </c>
      <c r="P33" s="155"/>
      <c r="Q33" s="155"/>
      <c r="R33" s="155"/>
      <c r="S33" s="155">
        <v>2018</v>
      </c>
      <c r="T33" s="155"/>
      <c r="U33" s="155"/>
      <c r="V33" s="155"/>
      <c r="W33" s="155">
        <v>2019</v>
      </c>
      <c r="X33" s="155"/>
      <c r="Y33" s="155"/>
      <c r="Z33" s="155"/>
      <c r="AA33" s="155">
        <v>2020</v>
      </c>
      <c r="AB33" s="155"/>
      <c r="AC33" s="155"/>
      <c r="AD33" s="155"/>
      <c r="AE33" s="155">
        <v>2021</v>
      </c>
      <c r="AF33" s="155"/>
      <c r="AG33" s="155"/>
      <c r="AH33" s="155"/>
      <c r="AI33" s="48"/>
      <c r="AJ33" s="156" t="s">
        <v>41</v>
      </c>
      <c r="AK33" s="155">
        <v>2014</v>
      </c>
      <c r="AL33" s="155"/>
      <c r="AM33" s="155"/>
      <c r="AN33" s="155"/>
      <c r="AO33" s="155">
        <v>2015</v>
      </c>
      <c r="AP33" s="155"/>
      <c r="AQ33" s="155"/>
      <c r="AR33" s="155"/>
      <c r="AS33" s="155">
        <v>2016</v>
      </c>
      <c r="AT33" s="155"/>
      <c r="AU33" s="155"/>
      <c r="AV33" s="155"/>
      <c r="AW33" s="155">
        <v>2017</v>
      </c>
      <c r="AX33" s="155"/>
      <c r="AY33" s="155"/>
      <c r="AZ33" s="155"/>
      <c r="BA33" s="155">
        <v>2018</v>
      </c>
      <c r="BB33" s="155"/>
      <c r="BC33" s="155"/>
      <c r="BD33" s="155"/>
      <c r="BE33" s="155">
        <v>2019</v>
      </c>
      <c r="BF33" s="155"/>
      <c r="BG33" s="155"/>
      <c r="BH33" s="155"/>
      <c r="BI33" s="155">
        <v>2020</v>
      </c>
      <c r="BJ33" s="155"/>
      <c r="BK33" s="155"/>
      <c r="BL33" s="155"/>
      <c r="BM33" s="155">
        <v>2021</v>
      </c>
      <c r="BN33" s="155"/>
      <c r="BO33" s="155"/>
      <c r="BP33" s="155"/>
      <c r="BR33" s="156" t="s">
        <v>41</v>
      </c>
      <c r="BS33" s="155">
        <v>2014</v>
      </c>
      <c r="BT33" s="155"/>
      <c r="BU33" s="155"/>
      <c r="BV33" s="155"/>
      <c r="BW33" s="155">
        <v>2015</v>
      </c>
      <c r="BX33" s="155"/>
      <c r="BY33" s="155"/>
      <c r="BZ33" s="155"/>
      <c r="CA33" s="155">
        <v>2016</v>
      </c>
      <c r="CB33" s="155"/>
      <c r="CC33" s="155"/>
      <c r="CD33" s="155"/>
      <c r="CE33" s="155">
        <v>2017</v>
      </c>
      <c r="CF33" s="155"/>
      <c r="CG33" s="155"/>
      <c r="CH33" s="155"/>
      <c r="CI33" s="155">
        <v>2018</v>
      </c>
      <c r="CJ33" s="155"/>
      <c r="CK33" s="155"/>
      <c r="CL33" s="155"/>
      <c r="CM33" s="155">
        <v>2019</v>
      </c>
      <c r="CN33" s="155"/>
      <c r="CO33" s="155"/>
      <c r="CP33" s="155"/>
      <c r="CQ33" s="155">
        <v>2020</v>
      </c>
      <c r="CR33" s="155"/>
      <c r="CS33" s="155"/>
      <c r="CT33" s="155"/>
      <c r="CU33" s="155">
        <v>2021</v>
      </c>
      <c r="CV33" s="155"/>
      <c r="CW33" s="155"/>
      <c r="CX33" s="155"/>
      <c r="CY33" s="3"/>
    </row>
    <row r="34" spans="1:103" ht="15.75" thickBot="1">
      <c r="A34" s="3"/>
      <c r="B34" s="156"/>
      <c r="C34" s="51" t="s">
        <v>49</v>
      </c>
      <c r="D34" s="50" t="s">
        <v>50</v>
      </c>
      <c r="E34" s="51" t="s">
        <v>67</v>
      </c>
      <c r="F34" s="51" t="s">
        <v>66</v>
      </c>
      <c r="G34" s="51" t="s">
        <v>49</v>
      </c>
      <c r="H34" s="51" t="s">
        <v>50</v>
      </c>
      <c r="I34" s="51" t="s">
        <v>67</v>
      </c>
      <c r="J34" s="50" t="s">
        <v>66</v>
      </c>
      <c r="K34" s="50" t="s">
        <v>49</v>
      </c>
      <c r="L34" s="50" t="s">
        <v>50</v>
      </c>
      <c r="M34" s="50" t="s">
        <v>67</v>
      </c>
      <c r="N34" s="50" t="s">
        <v>66</v>
      </c>
      <c r="O34" s="50" t="s">
        <v>49</v>
      </c>
      <c r="P34" s="50" t="s">
        <v>50</v>
      </c>
      <c r="Q34" s="50" t="s">
        <v>67</v>
      </c>
      <c r="R34" s="50" t="s">
        <v>66</v>
      </c>
      <c r="S34" s="50" t="s">
        <v>49</v>
      </c>
      <c r="T34" s="50" t="s">
        <v>50</v>
      </c>
      <c r="U34" s="50" t="s">
        <v>67</v>
      </c>
      <c r="V34" s="50" t="s">
        <v>66</v>
      </c>
      <c r="W34" s="50" t="s">
        <v>49</v>
      </c>
      <c r="X34" s="50" t="s">
        <v>50</v>
      </c>
      <c r="Y34" s="50" t="s">
        <v>67</v>
      </c>
      <c r="Z34" s="51" t="s">
        <v>66</v>
      </c>
      <c r="AA34" s="50" t="s">
        <v>49</v>
      </c>
      <c r="AB34" s="50" t="s">
        <v>50</v>
      </c>
      <c r="AC34" s="50" t="s">
        <v>67</v>
      </c>
      <c r="AD34" s="51" t="s">
        <v>66</v>
      </c>
      <c r="AE34" s="50" t="s">
        <v>49</v>
      </c>
      <c r="AF34" s="50" t="s">
        <v>50</v>
      </c>
      <c r="AG34" s="50" t="s">
        <v>67</v>
      </c>
      <c r="AH34" s="51" t="s">
        <v>66</v>
      </c>
      <c r="AI34" s="48"/>
      <c r="AJ34" s="156" t="s">
        <v>41</v>
      </c>
      <c r="AK34" s="51" t="s">
        <v>49</v>
      </c>
      <c r="AL34" s="50" t="s">
        <v>50</v>
      </c>
      <c r="AM34" s="51" t="s">
        <v>67</v>
      </c>
      <c r="AN34" s="51" t="s">
        <v>66</v>
      </c>
      <c r="AO34" s="51" t="s">
        <v>49</v>
      </c>
      <c r="AP34" s="51" t="s">
        <v>50</v>
      </c>
      <c r="AQ34" s="51" t="s">
        <v>67</v>
      </c>
      <c r="AR34" s="50" t="s">
        <v>66</v>
      </c>
      <c r="AS34" s="50" t="s">
        <v>49</v>
      </c>
      <c r="AT34" s="50" t="s">
        <v>50</v>
      </c>
      <c r="AU34" s="50" t="s">
        <v>67</v>
      </c>
      <c r="AV34" s="50" t="s">
        <v>66</v>
      </c>
      <c r="AW34" s="50" t="s">
        <v>49</v>
      </c>
      <c r="AX34" s="50" t="s">
        <v>50</v>
      </c>
      <c r="AY34" s="50" t="s">
        <v>67</v>
      </c>
      <c r="AZ34" s="50" t="s">
        <v>66</v>
      </c>
      <c r="BA34" s="50" t="s">
        <v>49</v>
      </c>
      <c r="BB34" s="50" t="s">
        <v>50</v>
      </c>
      <c r="BC34" s="50" t="s">
        <v>67</v>
      </c>
      <c r="BD34" s="50" t="s">
        <v>66</v>
      </c>
      <c r="BE34" s="50" t="s">
        <v>49</v>
      </c>
      <c r="BF34" s="50" t="s">
        <v>50</v>
      </c>
      <c r="BG34" s="50" t="s">
        <v>67</v>
      </c>
      <c r="BH34" s="51" t="s">
        <v>66</v>
      </c>
      <c r="BI34" s="50" t="s">
        <v>49</v>
      </c>
      <c r="BJ34" s="50" t="s">
        <v>50</v>
      </c>
      <c r="BK34" s="50" t="s">
        <v>67</v>
      </c>
      <c r="BL34" s="51" t="s">
        <v>66</v>
      </c>
      <c r="BM34" s="50" t="s">
        <v>49</v>
      </c>
      <c r="BN34" s="50" t="s">
        <v>50</v>
      </c>
      <c r="BO34" s="50" t="s">
        <v>67</v>
      </c>
      <c r="BP34" s="51" t="s">
        <v>66</v>
      </c>
      <c r="BQ34" s="2"/>
      <c r="BR34" s="156" t="s">
        <v>41</v>
      </c>
      <c r="BS34" s="51" t="s">
        <v>49</v>
      </c>
      <c r="BT34" s="50" t="s">
        <v>50</v>
      </c>
      <c r="BU34" s="51" t="s">
        <v>67</v>
      </c>
      <c r="BV34" s="51" t="s">
        <v>66</v>
      </c>
      <c r="BW34" s="51" t="s">
        <v>49</v>
      </c>
      <c r="BX34" s="51" t="s">
        <v>50</v>
      </c>
      <c r="BY34" s="51" t="s">
        <v>67</v>
      </c>
      <c r="BZ34" s="50" t="s">
        <v>66</v>
      </c>
      <c r="CA34" s="50" t="s">
        <v>49</v>
      </c>
      <c r="CB34" s="50" t="s">
        <v>50</v>
      </c>
      <c r="CC34" s="50" t="s">
        <v>67</v>
      </c>
      <c r="CD34" s="50" t="s">
        <v>66</v>
      </c>
      <c r="CE34" s="50" t="s">
        <v>49</v>
      </c>
      <c r="CF34" s="50" t="s">
        <v>50</v>
      </c>
      <c r="CG34" s="50" t="s">
        <v>67</v>
      </c>
      <c r="CH34" s="50" t="s">
        <v>66</v>
      </c>
      <c r="CI34" s="50" t="s">
        <v>49</v>
      </c>
      <c r="CJ34" s="50" t="s">
        <v>50</v>
      </c>
      <c r="CK34" s="50" t="s">
        <v>67</v>
      </c>
      <c r="CL34" s="50" t="s">
        <v>66</v>
      </c>
      <c r="CM34" s="50" t="s">
        <v>49</v>
      </c>
      <c r="CN34" s="50" t="s">
        <v>50</v>
      </c>
      <c r="CO34" s="50" t="s">
        <v>67</v>
      </c>
      <c r="CP34" s="51" t="s">
        <v>66</v>
      </c>
      <c r="CQ34" s="50" t="s">
        <v>49</v>
      </c>
      <c r="CR34" s="50" t="s">
        <v>50</v>
      </c>
      <c r="CS34" s="50" t="s">
        <v>67</v>
      </c>
      <c r="CT34" s="51" t="s">
        <v>66</v>
      </c>
      <c r="CU34" s="50" t="s">
        <v>49</v>
      </c>
      <c r="CV34" s="50" t="s">
        <v>50</v>
      </c>
      <c r="CW34" s="50" t="s">
        <v>67</v>
      </c>
      <c r="CX34" s="51" t="s">
        <v>66</v>
      </c>
      <c r="CY34" s="3"/>
    </row>
    <row r="35" spans="1:103" ht="15.75" thickBot="1">
      <c r="A35" s="3"/>
      <c r="B35" s="68" t="s">
        <v>1</v>
      </c>
      <c r="C35" s="71"/>
      <c r="D35" s="71"/>
      <c r="E35" s="71"/>
      <c r="F35" s="53">
        <v>96981</v>
      </c>
      <c r="G35" s="53">
        <v>175307.33333333334</v>
      </c>
      <c r="H35" s="53">
        <v>129397.33333333333</v>
      </c>
      <c r="I35" s="53">
        <v>87460.83333333333</v>
      </c>
      <c r="J35" s="53">
        <v>147110.33333333334</v>
      </c>
      <c r="K35" s="53">
        <v>169892.16666666666</v>
      </c>
      <c r="L35" s="53">
        <v>138162.16666666666</v>
      </c>
      <c r="M35" s="53">
        <v>163488.66666666666</v>
      </c>
      <c r="N35" s="53">
        <v>154363.33333333334</v>
      </c>
      <c r="O35" s="53">
        <v>169677.5</v>
      </c>
      <c r="P35" s="53">
        <v>139919.5</v>
      </c>
      <c r="Q35" s="53">
        <v>166914.5</v>
      </c>
      <c r="R35" s="53">
        <v>156360.83333333334</v>
      </c>
      <c r="S35" s="53">
        <v>179334.33333333334</v>
      </c>
      <c r="T35" s="53">
        <v>146449.5</v>
      </c>
      <c r="U35" s="53">
        <v>173592.83333333334</v>
      </c>
      <c r="V35" s="53">
        <v>162568</v>
      </c>
      <c r="W35" s="53">
        <v>177747</v>
      </c>
      <c r="X35" s="53">
        <v>154902.66666666666</v>
      </c>
      <c r="Y35" s="53">
        <v>191897</v>
      </c>
      <c r="Z35" s="53">
        <v>149330.83333333334</v>
      </c>
      <c r="AA35" s="53">
        <v>191387.16666666666</v>
      </c>
      <c r="AB35" s="53">
        <v>72069.5</v>
      </c>
      <c r="AC35" s="53">
        <v>91949.5</v>
      </c>
      <c r="AD35" s="53">
        <v>167524.66666666666</v>
      </c>
      <c r="AE35" s="53">
        <v>146854.16666666666</v>
      </c>
      <c r="AF35" s="53">
        <v>151883.66666666666</v>
      </c>
      <c r="AG35" s="53">
        <v>219790.5</v>
      </c>
      <c r="AH35" s="53">
        <v>236182.33333333334</v>
      </c>
      <c r="AI35" s="48"/>
      <c r="AJ35" s="52" t="s">
        <v>1</v>
      </c>
      <c r="AK35" s="56"/>
      <c r="AL35" s="56"/>
      <c r="AM35" s="56"/>
      <c r="AN35" s="74">
        <v>15420.333333333334</v>
      </c>
      <c r="AO35" s="74">
        <v>26851.333333333332</v>
      </c>
      <c r="AP35" s="74">
        <v>24605</v>
      </c>
      <c r="AQ35" s="74">
        <v>19706.333333333332</v>
      </c>
      <c r="AR35" s="74">
        <v>43088</v>
      </c>
      <c r="AS35" s="74">
        <v>40880.666666666664</v>
      </c>
      <c r="AT35" s="74">
        <v>40044.5</v>
      </c>
      <c r="AU35" s="74">
        <v>42364.833333333336</v>
      </c>
      <c r="AV35" s="74">
        <v>40804.166666666664</v>
      </c>
      <c r="AW35" s="74">
        <v>40870.333333333336</v>
      </c>
      <c r="AX35" s="74">
        <v>39523.5</v>
      </c>
      <c r="AY35" s="74">
        <v>41998.333333333336</v>
      </c>
      <c r="AZ35" s="74">
        <v>42049.5</v>
      </c>
      <c r="BA35" s="74">
        <v>40773.166666666664</v>
      </c>
      <c r="BB35" s="74">
        <v>39456.166666666664</v>
      </c>
      <c r="BC35" s="74">
        <v>40946</v>
      </c>
      <c r="BD35" s="74">
        <v>41574.5</v>
      </c>
      <c r="BE35" s="74">
        <v>40622.5</v>
      </c>
      <c r="BF35" s="74">
        <v>42927.333333333336</v>
      </c>
      <c r="BG35" s="74">
        <v>47439.333333333336</v>
      </c>
      <c r="BH35" s="74">
        <v>38532.333333333336</v>
      </c>
      <c r="BI35" s="74">
        <v>46293.5</v>
      </c>
      <c r="BJ35" s="74">
        <v>29766</v>
      </c>
      <c r="BK35" s="74">
        <v>37946.833333333336</v>
      </c>
      <c r="BL35" s="74">
        <v>47063.166666666664</v>
      </c>
      <c r="BM35" s="74">
        <v>45270</v>
      </c>
      <c r="BN35" s="74">
        <v>45860.166666666664</v>
      </c>
      <c r="BO35" s="74">
        <v>52793.666666666664</v>
      </c>
      <c r="BP35" s="74">
        <v>54966.166666666664</v>
      </c>
      <c r="BR35" s="52" t="s">
        <v>1</v>
      </c>
      <c r="BS35" s="74"/>
      <c r="BT35" s="74"/>
      <c r="BU35" s="74"/>
      <c r="BV35" s="74">
        <v>112401.33333333333</v>
      </c>
      <c r="BW35" s="74">
        <v>202158.6666666667</v>
      </c>
      <c r="BX35" s="74">
        <v>154002.3333333333</v>
      </c>
      <c r="BY35" s="74">
        <v>107167.16666666666</v>
      </c>
      <c r="BZ35" s="74">
        <v>190198.33333333334</v>
      </c>
      <c r="CA35" s="74">
        <v>210772.8333333333</v>
      </c>
      <c r="CB35" s="74">
        <v>178206.66666666666</v>
      </c>
      <c r="CC35" s="74">
        <v>205853.5</v>
      </c>
      <c r="CD35" s="74">
        <v>195167.5</v>
      </c>
      <c r="CE35" s="74">
        <v>210547.83333333334</v>
      </c>
      <c r="CF35" s="74">
        <v>179443</v>
      </c>
      <c r="CG35" s="74">
        <v>208912.83333333334</v>
      </c>
      <c r="CH35" s="74">
        <v>198410.33333333334</v>
      </c>
      <c r="CI35" s="74">
        <v>220107.5</v>
      </c>
      <c r="CJ35" s="74">
        <v>185905.66666666666</v>
      </c>
      <c r="CK35" s="74">
        <v>214538.83333333334</v>
      </c>
      <c r="CL35" s="74">
        <v>204142.5</v>
      </c>
      <c r="CM35" s="74">
        <v>218369.5</v>
      </c>
      <c r="CN35" s="74">
        <v>197830</v>
      </c>
      <c r="CO35" s="74">
        <v>239336.33333333334</v>
      </c>
      <c r="CP35" s="74">
        <v>187863.16666666666</v>
      </c>
      <c r="CQ35" s="74">
        <v>237680.66666666666</v>
      </c>
      <c r="CR35" s="74">
        <v>101835.5</v>
      </c>
      <c r="CS35" s="74">
        <v>129896.33333333334</v>
      </c>
      <c r="CT35" s="74">
        <f aca="true" t="shared" si="6" ref="CT35:CT49">+BL35+AD35</f>
        <v>214587.8333333333</v>
      </c>
      <c r="CU35" s="74">
        <f aca="true" t="shared" si="7" ref="CU35:CU49">+BM35+AE35</f>
        <v>192124.16666666666</v>
      </c>
      <c r="CV35" s="74">
        <v>197743.83333333334</v>
      </c>
      <c r="CW35" s="74">
        <v>272584.1666666667</v>
      </c>
      <c r="CX35" s="74">
        <v>291148.5</v>
      </c>
      <c r="CY35" s="3"/>
    </row>
    <row r="36" spans="1:103" ht="15.75" thickBot="1">
      <c r="A36" s="3"/>
      <c r="B36" s="69" t="s">
        <v>6</v>
      </c>
      <c r="C36" s="55">
        <v>107513.58333333333</v>
      </c>
      <c r="D36" s="55">
        <v>127412.16666666667</v>
      </c>
      <c r="E36" s="55">
        <v>126389.83333333333</v>
      </c>
      <c r="F36" s="55">
        <v>143632.25</v>
      </c>
      <c r="G36" s="55">
        <v>115378.16666666667</v>
      </c>
      <c r="H36" s="55">
        <v>136057.16666666666</v>
      </c>
      <c r="I36" s="55">
        <v>136140.58333333334</v>
      </c>
      <c r="J36" s="55">
        <v>159961.16666666666</v>
      </c>
      <c r="K36" s="55">
        <v>134721.58333333334</v>
      </c>
      <c r="L36" s="55">
        <v>158439.66666666666</v>
      </c>
      <c r="M36" s="55">
        <v>154041.16666666666</v>
      </c>
      <c r="N36" s="55">
        <v>166588.33333333334</v>
      </c>
      <c r="O36" s="55">
        <v>146898.16666666666</v>
      </c>
      <c r="P36" s="55">
        <v>160959.08333333334</v>
      </c>
      <c r="Q36" s="55">
        <v>164666.33333333334</v>
      </c>
      <c r="R36" s="55">
        <v>180564.33333333334</v>
      </c>
      <c r="S36" s="55">
        <v>150357.25</v>
      </c>
      <c r="T36" s="55">
        <v>172067.08333333334</v>
      </c>
      <c r="U36" s="55">
        <v>190175.66666666666</v>
      </c>
      <c r="V36" s="55">
        <v>255497.91666666666</v>
      </c>
      <c r="W36" s="55">
        <v>235464.83333333334</v>
      </c>
      <c r="X36" s="55">
        <v>262300.6666666667</v>
      </c>
      <c r="Y36" s="55">
        <v>264505</v>
      </c>
      <c r="Z36" s="55">
        <v>283864.4166666667</v>
      </c>
      <c r="AA36" s="55">
        <v>229401.58333333334</v>
      </c>
      <c r="AB36" s="55">
        <v>72378.5</v>
      </c>
      <c r="AC36" s="55">
        <v>130523.08333333333</v>
      </c>
      <c r="AD36" s="55">
        <v>234438.5</v>
      </c>
      <c r="AE36" s="55">
        <v>207078.83333333334</v>
      </c>
      <c r="AF36" s="55">
        <v>174753.83333333334</v>
      </c>
      <c r="AG36" s="55">
        <v>284882.5833333333</v>
      </c>
      <c r="AH36" s="55">
        <v>341050.1666666667</v>
      </c>
      <c r="AI36" s="48"/>
      <c r="AJ36" s="54" t="s">
        <v>6</v>
      </c>
      <c r="AK36" s="75">
        <v>1192</v>
      </c>
      <c r="AL36" s="75">
        <v>1260.3333333333333</v>
      </c>
      <c r="AM36" s="75">
        <v>1205.5833333333333</v>
      </c>
      <c r="AN36" s="75">
        <v>1537.25</v>
      </c>
      <c r="AO36" s="75">
        <v>1227.8333333333333</v>
      </c>
      <c r="AP36" s="75">
        <v>1353.1666666666667</v>
      </c>
      <c r="AQ36" s="75">
        <v>1385.25</v>
      </c>
      <c r="AR36" s="75">
        <v>1760.3333333333333</v>
      </c>
      <c r="AS36" s="75">
        <v>1657.5833333333333</v>
      </c>
      <c r="AT36" s="75">
        <v>2401</v>
      </c>
      <c r="AU36" s="75">
        <v>3030.25</v>
      </c>
      <c r="AV36" s="75">
        <v>3185.6666666666665</v>
      </c>
      <c r="AW36" s="75">
        <v>3029.4166666666665</v>
      </c>
      <c r="AX36" s="75">
        <v>2944.4166666666665</v>
      </c>
      <c r="AY36" s="75">
        <v>2684.5</v>
      </c>
      <c r="AZ36" s="75">
        <v>2117.1666666666665</v>
      </c>
      <c r="BA36" s="75">
        <v>1726.5833333333333</v>
      </c>
      <c r="BB36" s="75">
        <v>2017.5833333333333</v>
      </c>
      <c r="BC36" s="75">
        <v>1749.1666666666667</v>
      </c>
      <c r="BD36" s="75">
        <v>2350.1666666666665</v>
      </c>
      <c r="BE36" s="75">
        <v>2444.6666666666665</v>
      </c>
      <c r="BF36" s="75">
        <v>3139.75</v>
      </c>
      <c r="BG36" s="75">
        <v>3534.5833333333335</v>
      </c>
      <c r="BH36" s="75">
        <v>4045.75</v>
      </c>
      <c r="BI36" s="75">
        <v>3687.0833333333335</v>
      </c>
      <c r="BJ36" s="75">
        <v>1556.75</v>
      </c>
      <c r="BK36" s="75">
        <v>2243.1666666666665</v>
      </c>
      <c r="BL36" s="75">
        <v>3465.6666666666665</v>
      </c>
      <c r="BM36" s="75">
        <v>3738.25</v>
      </c>
      <c r="BN36" s="75">
        <v>3503.4166666666665</v>
      </c>
      <c r="BO36" s="75">
        <v>4887.916666666667</v>
      </c>
      <c r="BP36" s="75">
        <v>6032.833333333333</v>
      </c>
      <c r="BR36" s="54" t="s">
        <v>6</v>
      </c>
      <c r="BS36" s="75">
        <v>108705.58333333333</v>
      </c>
      <c r="BT36" s="75">
        <v>128672.5</v>
      </c>
      <c r="BU36" s="75">
        <v>127595.41666666666</v>
      </c>
      <c r="BV36" s="75">
        <v>145169.5</v>
      </c>
      <c r="BW36" s="75">
        <v>116606</v>
      </c>
      <c r="BX36" s="75">
        <v>137410.3333333333</v>
      </c>
      <c r="BY36" s="75">
        <v>137525.83333333334</v>
      </c>
      <c r="BZ36" s="75">
        <v>161721.5</v>
      </c>
      <c r="CA36" s="75">
        <v>136379.1666666667</v>
      </c>
      <c r="CB36" s="75">
        <v>160840.66666666666</v>
      </c>
      <c r="CC36" s="75">
        <v>157071.41666666666</v>
      </c>
      <c r="CD36" s="75">
        <v>169774</v>
      </c>
      <c r="CE36" s="75">
        <v>149927.5833333333</v>
      </c>
      <c r="CF36" s="75">
        <v>163903.5</v>
      </c>
      <c r="CG36" s="75">
        <v>167350.83333333334</v>
      </c>
      <c r="CH36" s="75">
        <v>182681.5</v>
      </c>
      <c r="CI36" s="75">
        <v>152083.83333333334</v>
      </c>
      <c r="CJ36" s="75">
        <v>174084.6666666667</v>
      </c>
      <c r="CK36" s="75">
        <v>191924.8333333333</v>
      </c>
      <c r="CL36" s="75">
        <v>257848.0833333333</v>
      </c>
      <c r="CM36" s="75">
        <v>237909.5</v>
      </c>
      <c r="CN36" s="75">
        <v>265440.4166666667</v>
      </c>
      <c r="CO36" s="75">
        <v>268039.5833333333</v>
      </c>
      <c r="CP36" s="75">
        <v>287910.1666666667</v>
      </c>
      <c r="CQ36" s="75">
        <v>233088.66666666666</v>
      </c>
      <c r="CR36" s="75">
        <v>73935.25</v>
      </c>
      <c r="CS36" s="75">
        <v>132766.25</v>
      </c>
      <c r="CT36" s="75">
        <f t="shared" si="6"/>
        <v>237904.16666666666</v>
      </c>
      <c r="CU36" s="75">
        <f t="shared" si="7"/>
        <v>210817.08333333334</v>
      </c>
      <c r="CV36" s="75">
        <v>178257.25</v>
      </c>
      <c r="CW36" s="75">
        <v>289770.5</v>
      </c>
      <c r="CX36" s="75">
        <v>347083</v>
      </c>
      <c r="CY36" s="3"/>
    </row>
    <row r="37" spans="1:103" ht="15.75" thickBot="1">
      <c r="A37" s="3"/>
      <c r="B37" s="68" t="s">
        <v>7</v>
      </c>
      <c r="C37" s="53">
        <v>91707</v>
      </c>
      <c r="D37" s="53">
        <v>68847.44444444444</v>
      </c>
      <c r="E37" s="53">
        <v>76636.11111111111</v>
      </c>
      <c r="F37" s="53">
        <v>84898.66666666667</v>
      </c>
      <c r="G37" s="53">
        <v>105201.44444444444</v>
      </c>
      <c r="H37" s="53">
        <v>85082</v>
      </c>
      <c r="I37" s="53">
        <v>86144.55555555556</v>
      </c>
      <c r="J37" s="53">
        <v>94751.66666666667</v>
      </c>
      <c r="K37" s="53">
        <v>117777.11111111111</v>
      </c>
      <c r="L37" s="53">
        <v>86773.44444444444</v>
      </c>
      <c r="M37" s="53">
        <v>92954.22222222222</v>
      </c>
      <c r="N37" s="53">
        <v>97962</v>
      </c>
      <c r="O37" s="53">
        <v>110647.44444444444</v>
      </c>
      <c r="P37" s="53">
        <v>87012.11111111111</v>
      </c>
      <c r="Q37" s="53">
        <v>95448.77777777778</v>
      </c>
      <c r="R37" s="53">
        <v>104181.55555555556</v>
      </c>
      <c r="S37" s="53">
        <v>123203.55555555556</v>
      </c>
      <c r="T37" s="53">
        <v>95877.66666666667</v>
      </c>
      <c r="U37" s="53">
        <v>101368</v>
      </c>
      <c r="V37" s="53">
        <v>103128.88888888889</v>
      </c>
      <c r="W37" s="53">
        <v>121689.22222222222</v>
      </c>
      <c r="X37" s="53">
        <v>92920.88888888889</v>
      </c>
      <c r="Y37" s="53">
        <v>102933.33333333333</v>
      </c>
      <c r="Z37" s="53">
        <v>100127.66666666667</v>
      </c>
      <c r="AA37" s="53">
        <v>120018.22222222222</v>
      </c>
      <c r="AB37" s="53">
        <v>59917.77777777778</v>
      </c>
      <c r="AC37" s="53">
        <v>72658.22222222222</v>
      </c>
      <c r="AD37" s="53">
        <v>112377.11111111111</v>
      </c>
      <c r="AE37" s="53">
        <v>114920.11111111111</v>
      </c>
      <c r="AF37" s="53">
        <v>107948</v>
      </c>
      <c r="AG37" s="53">
        <v>155986</v>
      </c>
      <c r="AH37" s="53">
        <v>164665.22222222222</v>
      </c>
      <c r="AI37" s="48"/>
      <c r="AJ37" s="52" t="s">
        <v>7</v>
      </c>
      <c r="AK37" s="74">
        <v>33400.444444444445</v>
      </c>
      <c r="AL37" s="74">
        <v>31421.777777777777</v>
      </c>
      <c r="AM37" s="74">
        <v>30497.555555555555</v>
      </c>
      <c r="AN37" s="74">
        <v>34157.88888888889</v>
      </c>
      <c r="AO37" s="74">
        <v>33788.444444444445</v>
      </c>
      <c r="AP37" s="74">
        <v>32970.666666666664</v>
      </c>
      <c r="AQ37" s="74">
        <v>31064.777777777777</v>
      </c>
      <c r="AR37" s="74">
        <v>33797.77777777778</v>
      </c>
      <c r="AS37" s="74">
        <v>34571.666666666664</v>
      </c>
      <c r="AT37" s="74">
        <v>33590.11111111111</v>
      </c>
      <c r="AU37" s="74">
        <v>35093.333333333336</v>
      </c>
      <c r="AV37" s="74">
        <v>37102</v>
      </c>
      <c r="AW37" s="74">
        <v>36252.666666666664</v>
      </c>
      <c r="AX37" s="74">
        <v>36049.11111111111</v>
      </c>
      <c r="AY37" s="74">
        <v>37044.444444444445</v>
      </c>
      <c r="AZ37" s="74">
        <v>38009.88888888889</v>
      </c>
      <c r="BA37" s="74">
        <v>38736</v>
      </c>
      <c r="BB37" s="74">
        <v>39511</v>
      </c>
      <c r="BC37" s="74">
        <v>38024</v>
      </c>
      <c r="BD37" s="74">
        <v>39295.11111111111</v>
      </c>
      <c r="BE37" s="74">
        <v>38365.88888888889</v>
      </c>
      <c r="BF37" s="74">
        <v>37710.22222222222</v>
      </c>
      <c r="BG37" s="74">
        <v>37963.666666666664</v>
      </c>
      <c r="BH37" s="74">
        <v>38921.333333333336</v>
      </c>
      <c r="BI37" s="74">
        <v>37990.22222222222</v>
      </c>
      <c r="BJ37" s="74">
        <v>29287.222222222223</v>
      </c>
      <c r="BK37" s="74">
        <v>33284.88888888889</v>
      </c>
      <c r="BL37" s="74">
        <v>38648.88888888889</v>
      </c>
      <c r="BM37" s="74">
        <v>36300.11111111111</v>
      </c>
      <c r="BN37" s="74">
        <v>37244.555555555555</v>
      </c>
      <c r="BO37" s="74">
        <v>44275.11111111111</v>
      </c>
      <c r="BP37" s="74">
        <v>44942</v>
      </c>
      <c r="BR37" s="52" t="s">
        <v>7</v>
      </c>
      <c r="BS37" s="74">
        <v>125107.44444444444</v>
      </c>
      <c r="BT37" s="74">
        <v>100269.22222222222</v>
      </c>
      <c r="BU37" s="74">
        <v>107133.66666666666</v>
      </c>
      <c r="BV37" s="74">
        <v>119056.55555555556</v>
      </c>
      <c r="BW37" s="74">
        <v>138989.88888888888</v>
      </c>
      <c r="BX37" s="74">
        <v>118052.66666666666</v>
      </c>
      <c r="BY37" s="74">
        <v>117209.33333333334</v>
      </c>
      <c r="BZ37" s="74">
        <v>128549.44444444445</v>
      </c>
      <c r="CA37" s="74">
        <v>152348.77777777778</v>
      </c>
      <c r="CB37" s="74">
        <v>120363.55555555555</v>
      </c>
      <c r="CC37" s="74">
        <v>128047.55555555556</v>
      </c>
      <c r="CD37" s="74">
        <v>135064</v>
      </c>
      <c r="CE37" s="74">
        <v>146900.1111111111</v>
      </c>
      <c r="CF37" s="74">
        <v>123061.22222222222</v>
      </c>
      <c r="CG37" s="74">
        <v>132493.22222222222</v>
      </c>
      <c r="CH37" s="74">
        <v>142191.44444444444</v>
      </c>
      <c r="CI37" s="74">
        <v>161939.55555555556</v>
      </c>
      <c r="CJ37" s="74">
        <v>135388.6666666667</v>
      </c>
      <c r="CK37" s="74">
        <v>139392</v>
      </c>
      <c r="CL37" s="74">
        <v>142424</v>
      </c>
      <c r="CM37" s="74">
        <v>160055.11111111112</v>
      </c>
      <c r="CN37" s="74">
        <v>130631.11111111111</v>
      </c>
      <c r="CO37" s="74">
        <v>140897</v>
      </c>
      <c r="CP37" s="74">
        <v>139049</v>
      </c>
      <c r="CQ37" s="74">
        <v>158008.44444444444</v>
      </c>
      <c r="CR37" s="74">
        <v>89205</v>
      </c>
      <c r="CS37" s="74">
        <v>105943.11111111111</v>
      </c>
      <c r="CT37" s="74">
        <f t="shared" si="6"/>
        <v>151026</v>
      </c>
      <c r="CU37" s="74">
        <f t="shared" si="7"/>
        <v>151220.22222222222</v>
      </c>
      <c r="CV37" s="74">
        <v>145192.55555555556</v>
      </c>
      <c r="CW37" s="74">
        <v>200261.11111111112</v>
      </c>
      <c r="CX37" s="74">
        <v>209607.22222222222</v>
      </c>
      <c r="CY37" s="3"/>
    </row>
    <row r="38" spans="1:103" ht="15.75" thickBot="1">
      <c r="A38" s="3"/>
      <c r="B38" s="69" t="s">
        <v>62</v>
      </c>
      <c r="C38" s="56"/>
      <c r="D38" s="56"/>
      <c r="E38" s="56"/>
      <c r="F38" s="56"/>
      <c r="G38" s="56"/>
      <c r="H38" s="56"/>
      <c r="I38" s="56"/>
      <c r="J38" s="56"/>
      <c r="K38" s="56"/>
      <c r="L38" s="56"/>
      <c r="M38" s="55">
        <v>46726.333333333336</v>
      </c>
      <c r="N38" s="55">
        <v>115756.66666666667</v>
      </c>
      <c r="O38" s="55">
        <v>146717.33333333334</v>
      </c>
      <c r="P38" s="55">
        <v>110237.16666666667</v>
      </c>
      <c r="Q38" s="55">
        <v>119367.16666666667</v>
      </c>
      <c r="R38" s="55">
        <v>129295.66666666667</v>
      </c>
      <c r="S38" s="55">
        <v>117709.5</v>
      </c>
      <c r="T38" s="55">
        <v>118075.16666666667</v>
      </c>
      <c r="U38" s="55">
        <v>128398.83333333333</v>
      </c>
      <c r="V38" s="55">
        <v>135239</v>
      </c>
      <c r="W38" s="55">
        <v>176145.83333333334</v>
      </c>
      <c r="X38" s="55">
        <v>125742.5</v>
      </c>
      <c r="Y38" s="55">
        <v>139585.83333333334</v>
      </c>
      <c r="Z38" s="55">
        <v>135861.33333333334</v>
      </c>
      <c r="AA38" s="55">
        <v>172341.66666666666</v>
      </c>
      <c r="AB38" s="55">
        <v>84084</v>
      </c>
      <c r="AC38" s="55">
        <v>107673.16666666667</v>
      </c>
      <c r="AD38" s="55">
        <v>153649</v>
      </c>
      <c r="AE38" s="55">
        <v>166044.16666666666</v>
      </c>
      <c r="AF38" s="55">
        <v>148122.16666666666</v>
      </c>
      <c r="AG38" s="55">
        <v>223134.33333333334</v>
      </c>
      <c r="AH38" s="55">
        <v>238095.66666666666</v>
      </c>
      <c r="AI38" s="48"/>
      <c r="AJ38" s="54" t="s">
        <v>62</v>
      </c>
      <c r="AK38" s="56"/>
      <c r="AL38" s="56"/>
      <c r="AM38" s="56"/>
      <c r="AN38" s="56"/>
      <c r="AO38" s="56"/>
      <c r="AP38" s="56"/>
      <c r="AQ38" s="56"/>
      <c r="AR38" s="56"/>
      <c r="AS38" s="56"/>
      <c r="AT38" s="56"/>
      <c r="AU38" s="75">
        <v>17728.5</v>
      </c>
      <c r="AV38" s="75">
        <v>40557.833333333336</v>
      </c>
      <c r="AW38" s="75">
        <v>43411.666666666664</v>
      </c>
      <c r="AX38" s="75">
        <v>40874.166666666664</v>
      </c>
      <c r="AY38" s="75">
        <v>42301.5</v>
      </c>
      <c r="AZ38" s="75">
        <v>43003.5</v>
      </c>
      <c r="BA38" s="75">
        <v>28204.5</v>
      </c>
      <c r="BB38" s="75">
        <v>43573.833333333336</v>
      </c>
      <c r="BC38" s="75">
        <v>45301.166666666664</v>
      </c>
      <c r="BD38" s="75">
        <v>44749.5</v>
      </c>
      <c r="BE38" s="75">
        <v>46602.666666666664</v>
      </c>
      <c r="BF38" s="75">
        <v>45240.5</v>
      </c>
      <c r="BG38" s="75">
        <v>43905.5</v>
      </c>
      <c r="BH38" s="75">
        <v>43022</v>
      </c>
      <c r="BI38" s="75">
        <v>46284.333333333336</v>
      </c>
      <c r="BJ38" s="75">
        <v>38217.5</v>
      </c>
      <c r="BK38" s="75">
        <v>44066.333333333336</v>
      </c>
      <c r="BL38" s="75">
        <v>49518.333333333336</v>
      </c>
      <c r="BM38" s="75">
        <v>47910.833333333336</v>
      </c>
      <c r="BN38" s="75">
        <v>47792.166666666664</v>
      </c>
      <c r="BO38" s="75">
        <v>54496.5</v>
      </c>
      <c r="BP38" s="75">
        <v>54144.5</v>
      </c>
      <c r="BR38" s="54" t="s">
        <v>19</v>
      </c>
      <c r="BS38" s="56"/>
      <c r="BT38" s="56"/>
      <c r="BU38" s="56"/>
      <c r="BV38" s="56"/>
      <c r="BW38" s="56"/>
      <c r="BX38" s="56"/>
      <c r="BY38" s="56"/>
      <c r="BZ38" s="56"/>
      <c r="CA38" s="56"/>
      <c r="CB38" s="56"/>
      <c r="CC38" s="75">
        <v>64454.833333333336</v>
      </c>
      <c r="CD38" s="75">
        <v>156314.5</v>
      </c>
      <c r="CE38" s="75">
        <v>190129</v>
      </c>
      <c r="CF38" s="75">
        <v>151111.33333333334</v>
      </c>
      <c r="CG38" s="75">
        <v>161668.6666666667</v>
      </c>
      <c r="CH38" s="75">
        <v>172299.1666666667</v>
      </c>
      <c r="CI38" s="75">
        <v>145914</v>
      </c>
      <c r="CJ38" s="75">
        <v>161649</v>
      </c>
      <c r="CK38" s="75">
        <v>173700</v>
      </c>
      <c r="CL38" s="75">
        <v>179988.5</v>
      </c>
      <c r="CM38" s="75">
        <v>222748.5</v>
      </c>
      <c r="CN38" s="75">
        <v>170983</v>
      </c>
      <c r="CO38" s="75">
        <v>183491.33333333334</v>
      </c>
      <c r="CP38" s="75">
        <v>178883.33333333334</v>
      </c>
      <c r="CQ38" s="75">
        <v>218626</v>
      </c>
      <c r="CR38" s="75">
        <v>122301.5</v>
      </c>
      <c r="CS38" s="75">
        <v>151739.5</v>
      </c>
      <c r="CT38" s="75">
        <f t="shared" si="6"/>
        <v>203167.33333333334</v>
      </c>
      <c r="CU38" s="75">
        <f t="shared" si="7"/>
        <v>213955</v>
      </c>
      <c r="CV38" s="75">
        <v>195914.33333333334</v>
      </c>
      <c r="CW38" s="75">
        <v>277630.8333333334</v>
      </c>
      <c r="CX38" s="75">
        <v>292240.1666666666</v>
      </c>
      <c r="CY38" s="3"/>
    </row>
    <row r="39" spans="1:103" ht="15.75" thickBot="1">
      <c r="A39" s="3"/>
      <c r="B39" s="68" t="s">
        <v>64</v>
      </c>
      <c r="C39" s="53">
        <v>195821.7435897436</v>
      </c>
      <c r="D39" s="53">
        <v>178882.5128205128</v>
      </c>
      <c r="E39" s="53">
        <v>189660.07692307694</v>
      </c>
      <c r="F39" s="53">
        <v>210782.87179487178</v>
      </c>
      <c r="G39" s="53">
        <v>214297.84615384616</v>
      </c>
      <c r="H39" s="53">
        <v>204775.3076923077</v>
      </c>
      <c r="I39" s="53">
        <v>206092.53846153847</v>
      </c>
      <c r="J39" s="53">
        <v>232089.94871794872</v>
      </c>
      <c r="K39" s="53">
        <v>230671.07692307694</v>
      </c>
      <c r="L39" s="53">
        <v>217699.1794871795</v>
      </c>
      <c r="M39" s="53">
        <v>231842.64102564103</v>
      </c>
      <c r="N39" s="53">
        <v>249665.89743589744</v>
      </c>
      <c r="O39" s="53">
        <v>247671.84615384616</v>
      </c>
      <c r="P39" s="53">
        <v>230385.8205128205</v>
      </c>
      <c r="Q39" s="53">
        <v>242607.66666666666</v>
      </c>
      <c r="R39" s="53">
        <v>264677.0256410256</v>
      </c>
      <c r="S39" s="53">
        <v>258955.5128205128</v>
      </c>
      <c r="T39" s="53">
        <v>247000.46153846153</v>
      </c>
      <c r="U39" s="53">
        <v>250475.7435897436</v>
      </c>
      <c r="V39" s="53">
        <v>272599.4871794872</v>
      </c>
      <c r="W39" s="53">
        <v>266943.28205128206</v>
      </c>
      <c r="X39" s="53">
        <v>248800.41025641025</v>
      </c>
      <c r="Y39" s="53">
        <v>251533.6923076923</v>
      </c>
      <c r="Z39" s="53">
        <v>130012.64102564103</v>
      </c>
      <c r="AA39" s="53">
        <v>108927.71794871795</v>
      </c>
      <c r="AB39" s="53">
        <v>101348.30769230769</v>
      </c>
      <c r="AC39" s="53">
        <v>171118.28205128206</v>
      </c>
      <c r="AD39" s="53">
        <v>242318.94871794872</v>
      </c>
      <c r="AE39" s="53">
        <v>227612.64102564103</v>
      </c>
      <c r="AF39" s="53">
        <v>203714.89743589744</v>
      </c>
      <c r="AG39" s="53">
        <v>272027.28205128206</v>
      </c>
      <c r="AH39" s="53">
        <v>299257.69230769237</v>
      </c>
      <c r="AI39" s="48"/>
      <c r="AJ39" s="52" t="s">
        <v>64</v>
      </c>
      <c r="AK39" s="74">
        <v>23556.333333333332</v>
      </c>
      <c r="AL39" s="74">
        <v>22133.358974358973</v>
      </c>
      <c r="AM39" s="74">
        <v>21794.02564102564</v>
      </c>
      <c r="AN39" s="74">
        <v>24475.4358974359</v>
      </c>
      <c r="AO39" s="74">
        <v>24266.74358974359</v>
      </c>
      <c r="AP39" s="74">
        <v>23896.30769230769</v>
      </c>
      <c r="AQ39" s="74">
        <v>24424.46153846154</v>
      </c>
      <c r="AR39" s="74">
        <v>26966.30769230769</v>
      </c>
      <c r="AS39" s="74">
        <v>27352.51282051282</v>
      </c>
      <c r="AT39" s="74">
        <v>26202.51282051282</v>
      </c>
      <c r="AU39" s="74">
        <v>26649.076923076922</v>
      </c>
      <c r="AV39" s="74">
        <v>28616.30769230769</v>
      </c>
      <c r="AW39" s="74">
        <v>28227.51282051282</v>
      </c>
      <c r="AX39" s="74">
        <v>25886.02564102564</v>
      </c>
      <c r="AY39" s="74">
        <v>27177.94871794872</v>
      </c>
      <c r="AZ39" s="74">
        <v>29222.333333333332</v>
      </c>
      <c r="BA39" s="74">
        <v>28668.5641025641</v>
      </c>
      <c r="BB39" s="74">
        <v>28174.615384615383</v>
      </c>
      <c r="BC39" s="74">
        <v>27549.128205128207</v>
      </c>
      <c r="BD39" s="74">
        <v>30991.97435897436</v>
      </c>
      <c r="BE39" s="74">
        <v>29566.17948717949</v>
      </c>
      <c r="BF39" s="74">
        <v>27844.897435897437</v>
      </c>
      <c r="BG39" s="74">
        <v>27946.871794871793</v>
      </c>
      <c r="BH39" s="74">
        <v>12414.28205128205</v>
      </c>
      <c r="BI39" s="74">
        <v>11336.28205128205</v>
      </c>
      <c r="BJ39" s="74">
        <v>18029.30769230769</v>
      </c>
      <c r="BK39" s="74">
        <v>23051.97435897436</v>
      </c>
      <c r="BL39" s="74">
        <v>27459.46153846154</v>
      </c>
      <c r="BM39" s="74">
        <v>28460.46153846154</v>
      </c>
      <c r="BN39" s="74">
        <v>27353.615384615383</v>
      </c>
      <c r="BO39" s="74">
        <v>28474.076923076922</v>
      </c>
      <c r="BP39" s="74">
        <v>30006.56410256411</v>
      </c>
      <c r="BR39" s="52" t="s">
        <v>8</v>
      </c>
      <c r="BS39" s="74">
        <v>219378.07692307694</v>
      </c>
      <c r="BT39" s="74">
        <v>201015.87179487178</v>
      </c>
      <c r="BU39" s="74">
        <v>211454.10256410256</v>
      </c>
      <c r="BV39" s="74">
        <v>235258.3076923077</v>
      </c>
      <c r="BW39" s="74">
        <v>238564.58974358975</v>
      </c>
      <c r="BX39" s="74">
        <v>228671.61538461538</v>
      </c>
      <c r="BY39" s="74">
        <v>230517</v>
      </c>
      <c r="BZ39" s="74">
        <v>259056.2564102564</v>
      </c>
      <c r="CA39" s="74">
        <v>258023.58974358975</v>
      </c>
      <c r="CB39" s="74">
        <v>243901.6923076923</v>
      </c>
      <c r="CC39" s="74">
        <v>258491.71794871794</v>
      </c>
      <c r="CD39" s="74">
        <v>278282.2051282051</v>
      </c>
      <c r="CE39" s="74">
        <v>275899.358974359</v>
      </c>
      <c r="CF39" s="74">
        <v>256271.84615384613</v>
      </c>
      <c r="CG39" s="74">
        <v>269785.6153846154</v>
      </c>
      <c r="CH39" s="74">
        <v>293899.35897435894</v>
      </c>
      <c r="CI39" s="74">
        <v>287624.07692307694</v>
      </c>
      <c r="CJ39" s="74">
        <v>275175.07692307694</v>
      </c>
      <c r="CK39" s="74">
        <v>278024.8717948718</v>
      </c>
      <c r="CL39" s="74">
        <v>303591.46153846156</v>
      </c>
      <c r="CM39" s="74">
        <v>296509.46153846156</v>
      </c>
      <c r="CN39" s="74">
        <v>276645.3076923077</v>
      </c>
      <c r="CO39" s="74">
        <v>279480.5641025641</v>
      </c>
      <c r="CP39" s="74">
        <v>142426.92307692306</v>
      </c>
      <c r="CQ39" s="74">
        <v>120264</v>
      </c>
      <c r="CR39" s="74">
        <v>119377.61538461539</v>
      </c>
      <c r="CS39" s="74">
        <v>194170.25641025644</v>
      </c>
      <c r="CT39" s="74">
        <f t="shared" si="6"/>
        <v>269778.41025641025</v>
      </c>
      <c r="CU39" s="74">
        <f t="shared" si="7"/>
        <v>256073.10256410256</v>
      </c>
      <c r="CV39" s="74">
        <v>231068.5128205128</v>
      </c>
      <c r="CW39" s="74">
        <v>300501.358974359</v>
      </c>
      <c r="CX39" s="74">
        <v>329264.2564102565</v>
      </c>
      <c r="CY39" s="3"/>
    </row>
    <row r="40" spans="1:103" ht="15.75" thickBot="1">
      <c r="A40" s="3"/>
      <c r="B40" s="69" t="s">
        <v>9</v>
      </c>
      <c r="C40" s="55">
        <v>50131.73333333333</v>
      </c>
      <c r="D40" s="55">
        <v>44526.6</v>
      </c>
      <c r="E40" s="55">
        <v>47631.96666666667</v>
      </c>
      <c r="F40" s="55">
        <v>53125.63333333333</v>
      </c>
      <c r="G40" s="55">
        <v>54886.13333333333</v>
      </c>
      <c r="H40" s="55">
        <v>50086.76666666667</v>
      </c>
      <c r="I40" s="55">
        <v>50598.566666666666</v>
      </c>
      <c r="J40" s="55">
        <v>56897.333333333336</v>
      </c>
      <c r="K40" s="55">
        <v>59205.333333333336</v>
      </c>
      <c r="L40" s="55">
        <v>53572.833333333336</v>
      </c>
      <c r="M40" s="55">
        <v>57442.933333333334</v>
      </c>
      <c r="N40" s="55">
        <v>60602.63333333333</v>
      </c>
      <c r="O40" s="55">
        <v>63291.46666666667</v>
      </c>
      <c r="P40" s="55">
        <v>56525.13333333333</v>
      </c>
      <c r="Q40" s="55">
        <v>62172.066666666666</v>
      </c>
      <c r="R40" s="55">
        <v>66681.36666666667</v>
      </c>
      <c r="S40" s="55">
        <v>65388.78787878788</v>
      </c>
      <c r="T40" s="55">
        <v>63783.78787878788</v>
      </c>
      <c r="U40" s="55">
        <v>64945.84848484849</v>
      </c>
      <c r="V40" s="55">
        <v>72423.78787878787</v>
      </c>
      <c r="W40" s="55">
        <v>74990.21212121213</v>
      </c>
      <c r="X40" s="55">
        <v>66766.12121212122</v>
      </c>
      <c r="Y40" s="55">
        <v>70239.51515151515</v>
      </c>
      <c r="Z40" s="55">
        <v>66981.66666666667</v>
      </c>
      <c r="AA40" s="55">
        <v>66805.33333333333</v>
      </c>
      <c r="AB40" s="55">
        <v>36340.757575757576</v>
      </c>
      <c r="AC40" s="55">
        <v>44734.09090909091</v>
      </c>
      <c r="AD40" s="55">
        <v>69501.78787878787</v>
      </c>
      <c r="AE40" s="55">
        <v>60307.393939393936</v>
      </c>
      <c r="AF40" s="55">
        <v>59568.90909090909</v>
      </c>
      <c r="AG40" s="55">
        <v>88832.36363636363</v>
      </c>
      <c r="AH40" s="55">
        <v>90075.57575757575</v>
      </c>
      <c r="AI40" s="48"/>
      <c r="AJ40" s="54" t="s">
        <v>9</v>
      </c>
      <c r="AK40" s="75">
        <v>8598.266666666666</v>
      </c>
      <c r="AL40" s="75">
        <v>7616.666666666667</v>
      </c>
      <c r="AM40" s="75">
        <v>7923.733333333334</v>
      </c>
      <c r="AN40" s="75">
        <v>9083.633333333333</v>
      </c>
      <c r="AO40" s="75">
        <v>9302.966666666667</v>
      </c>
      <c r="AP40" s="75">
        <v>9563.533333333333</v>
      </c>
      <c r="AQ40" s="75">
        <v>8479.166666666666</v>
      </c>
      <c r="AR40" s="75">
        <v>9031.9</v>
      </c>
      <c r="AS40" s="75">
        <v>10724.566666666668</v>
      </c>
      <c r="AT40" s="75">
        <v>9448.933333333332</v>
      </c>
      <c r="AU40" s="75">
        <v>9403.2</v>
      </c>
      <c r="AV40" s="75">
        <v>9753.466666666667</v>
      </c>
      <c r="AW40" s="75">
        <v>9684.433333333332</v>
      </c>
      <c r="AX40" s="75">
        <v>8842.5</v>
      </c>
      <c r="AY40" s="75">
        <v>9078.566666666668</v>
      </c>
      <c r="AZ40" s="75">
        <v>9704.533333333333</v>
      </c>
      <c r="BA40" s="75">
        <v>9145.30303030303</v>
      </c>
      <c r="BB40" s="75">
        <v>9412.878787878788</v>
      </c>
      <c r="BC40" s="75">
        <v>9104.787878787878</v>
      </c>
      <c r="BD40" s="75">
        <v>10112.848484848484</v>
      </c>
      <c r="BE40" s="75">
        <v>10447.727272727272</v>
      </c>
      <c r="BF40" s="75">
        <v>9683.939393939394</v>
      </c>
      <c r="BG40" s="75">
        <v>9622.969696969696</v>
      </c>
      <c r="BH40" s="75">
        <v>9368.90909090909</v>
      </c>
      <c r="BI40" s="75">
        <v>9931.515151515152</v>
      </c>
      <c r="BJ40" s="75">
        <v>9080.757575757576</v>
      </c>
      <c r="BK40" s="75">
        <v>10893.030303030304</v>
      </c>
      <c r="BL40" s="75">
        <v>8960.60606060606</v>
      </c>
      <c r="BM40" s="75">
        <v>5281.606060606061</v>
      </c>
      <c r="BN40" s="75">
        <v>5658.666666666667</v>
      </c>
      <c r="BO40" s="75">
        <v>6356.727272727273</v>
      </c>
      <c r="BP40" s="75">
        <v>6281.545454545453</v>
      </c>
      <c r="BR40" s="54" t="s">
        <v>9</v>
      </c>
      <c r="BS40" s="75">
        <v>58730</v>
      </c>
      <c r="BT40" s="75">
        <v>52143.26666666666</v>
      </c>
      <c r="BU40" s="75">
        <v>55555.7</v>
      </c>
      <c r="BV40" s="75">
        <v>62209.26666666666</v>
      </c>
      <c r="BW40" s="75">
        <v>64189.1</v>
      </c>
      <c r="BX40" s="75">
        <v>59650.3</v>
      </c>
      <c r="BY40" s="75">
        <v>59077.73333333333</v>
      </c>
      <c r="BZ40" s="75">
        <v>65929.23333333334</v>
      </c>
      <c r="CA40" s="75">
        <v>69929.90000000001</v>
      </c>
      <c r="CB40" s="75">
        <v>63021.76666666667</v>
      </c>
      <c r="CC40" s="75">
        <v>66846.13333333333</v>
      </c>
      <c r="CD40" s="75">
        <v>70356.1</v>
      </c>
      <c r="CE40" s="75">
        <v>72975.9</v>
      </c>
      <c r="CF40" s="75">
        <v>65367.63333333333</v>
      </c>
      <c r="CG40" s="75">
        <v>71250.63333333333</v>
      </c>
      <c r="CH40" s="75">
        <v>76385.9</v>
      </c>
      <c r="CI40" s="75">
        <v>74534.09090909091</v>
      </c>
      <c r="CJ40" s="75">
        <v>73196.66666666667</v>
      </c>
      <c r="CK40" s="75">
        <v>74050.63636363637</v>
      </c>
      <c r="CL40" s="75">
        <v>82536.63636363635</v>
      </c>
      <c r="CM40" s="75">
        <v>85437.93939393939</v>
      </c>
      <c r="CN40" s="75">
        <v>76450.06060606061</v>
      </c>
      <c r="CO40" s="75">
        <v>79862.48484848485</v>
      </c>
      <c r="CP40" s="75">
        <v>76350.57575757576</v>
      </c>
      <c r="CQ40" s="75">
        <v>76736.84848484848</v>
      </c>
      <c r="CR40" s="75">
        <v>45421.51515151515</v>
      </c>
      <c r="CS40" s="75">
        <v>55627.121212121216</v>
      </c>
      <c r="CT40" s="75">
        <f t="shared" si="6"/>
        <v>78462.39393939394</v>
      </c>
      <c r="CU40" s="75">
        <f t="shared" si="7"/>
        <v>65589</v>
      </c>
      <c r="CV40" s="75">
        <v>65227.57575757576</v>
      </c>
      <c r="CW40" s="75">
        <v>95189.09090909091</v>
      </c>
      <c r="CX40" s="75">
        <v>96357.1212121212</v>
      </c>
      <c r="CY40" s="3"/>
    </row>
    <row r="41" spans="1:103" ht="15.75" thickBot="1">
      <c r="A41" s="3"/>
      <c r="B41" s="68" t="s">
        <v>63</v>
      </c>
      <c r="C41" s="53">
        <v>276869.4</v>
      </c>
      <c r="D41" s="53">
        <v>288608.93333333335</v>
      </c>
      <c r="E41" s="53">
        <v>295545.4</v>
      </c>
      <c r="F41" s="53">
        <v>321122.93333333335</v>
      </c>
      <c r="G41" s="53">
        <v>294236.73333333334</v>
      </c>
      <c r="H41" s="53">
        <v>315788.5333333333</v>
      </c>
      <c r="I41" s="53">
        <v>314471.26666666666</v>
      </c>
      <c r="J41" s="53">
        <v>351536.3333333333</v>
      </c>
      <c r="K41" s="53">
        <v>327602.73333333334</v>
      </c>
      <c r="L41" s="53">
        <v>341464.4666666667</v>
      </c>
      <c r="M41" s="53">
        <v>360772.6666666667</v>
      </c>
      <c r="N41" s="53">
        <v>378431.86666666664</v>
      </c>
      <c r="O41" s="53">
        <v>351916.73333333334</v>
      </c>
      <c r="P41" s="53">
        <v>361903.5333333333</v>
      </c>
      <c r="Q41" s="53">
        <v>379929.4666666667</v>
      </c>
      <c r="R41" s="53">
        <v>406589.2</v>
      </c>
      <c r="S41" s="53">
        <v>362199.3333333333</v>
      </c>
      <c r="T41" s="53">
        <v>385798.86666666664</v>
      </c>
      <c r="U41" s="53">
        <v>377786.6</v>
      </c>
      <c r="V41" s="53">
        <v>407293.2</v>
      </c>
      <c r="W41" s="53">
        <v>372488.8</v>
      </c>
      <c r="X41" s="53">
        <v>391222.6</v>
      </c>
      <c r="Y41" s="53">
        <v>389745.26666666666</v>
      </c>
      <c r="Z41" s="53">
        <v>383410.3333333333</v>
      </c>
      <c r="AA41" s="53">
        <v>336542.6</v>
      </c>
      <c r="AB41" s="53">
        <v>157598</v>
      </c>
      <c r="AC41" s="53">
        <v>224498</v>
      </c>
      <c r="AD41" s="53">
        <v>348251.8</v>
      </c>
      <c r="AE41" s="53">
        <v>325643</v>
      </c>
      <c r="AF41" s="53">
        <v>293286.6</v>
      </c>
      <c r="AG41" s="53">
        <v>421892.6</v>
      </c>
      <c r="AH41" s="53">
        <v>463776.13333333324</v>
      </c>
      <c r="AI41" s="48"/>
      <c r="AJ41" s="52" t="s">
        <v>63</v>
      </c>
      <c r="AK41" s="74">
        <v>35074.933333333334</v>
      </c>
      <c r="AL41" s="74">
        <v>33889.4</v>
      </c>
      <c r="AM41" s="74">
        <v>33030.6</v>
      </c>
      <c r="AN41" s="74">
        <v>36570.8</v>
      </c>
      <c r="AO41" s="74">
        <v>35364.666666666664</v>
      </c>
      <c r="AP41" s="74">
        <v>35357</v>
      </c>
      <c r="AQ41" s="74">
        <v>34613.4</v>
      </c>
      <c r="AR41" s="74">
        <v>37069.066666666666</v>
      </c>
      <c r="AS41" s="74">
        <v>36292.8</v>
      </c>
      <c r="AT41" s="74">
        <v>34690.6</v>
      </c>
      <c r="AU41" s="74">
        <v>36577.4</v>
      </c>
      <c r="AV41" s="74">
        <v>38598.26666666667</v>
      </c>
      <c r="AW41" s="74">
        <v>38460.333333333336</v>
      </c>
      <c r="AX41" s="74">
        <v>36183.066666666666</v>
      </c>
      <c r="AY41" s="74">
        <v>35605.933333333334</v>
      </c>
      <c r="AZ41" s="74">
        <v>37941.066666666666</v>
      </c>
      <c r="BA41" s="74">
        <v>37441.933333333334</v>
      </c>
      <c r="BB41" s="74">
        <v>37412.6</v>
      </c>
      <c r="BC41" s="74">
        <v>35584.6</v>
      </c>
      <c r="BD41" s="74">
        <v>39243</v>
      </c>
      <c r="BE41" s="74">
        <v>38524.066666666666</v>
      </c>
      <c r="BF41" s="74">
        <v>37171.2</v>
      </c>
      <c r="BG41" s="74">
        <v>37358.066666666666</v>
      </c>
      <c r="BH41" s="74">
        <v>35934</v>
      </c>
      <c r="BI41" s="74">
        <v>38845.333333333336</v>
      </c>
      <c r="BJ41" s="74">
        <v>29935.8</v>
      </c>
      <c r="BK41" s="74">
        <v>35335.8</v>
      </c>
      <c r="BL41" s="74">
        <v>41022.86666666667</v>
      </c>
      <c r="BM41" s="74">
        <v>41483.333333333336</v>
      </c>
      <c r="BN41" s="74">
        <v>43377</v>
      </c>
      <c r="BO41" s="74">
        <v>46512.333333333336</v>
      </c>
      <c r="BP41" s="74">
        <v>49425.93333333332</v>
      </c>
      <c r="BR41" s="52" t="s">
        <v>10</v>
      </c>
      <c r="BS41" s="74">
        <v>311944.3333333334</v>
      </c>
      <c r="BT41" s="74">
        <v>322498.3333333334</v>
      </c>
      <c r="BU41" s="74">
        <v>328576</v>
      </c>
      <c r="BV41" s="74">
        <v>357693.73333333334</v>
      </c>
      <c r="BW41" s="74">
        <v>329601.4</v>
      </c>
      <c r="BX41" s="74">
        <v>351145.5333333333</v>
      </c>
      <c r="BY41" s="74">
        <v>349084.6666666667</v>
      </c>
      <c r="BZ41" s="74">
        <v>388605.39999999997</v>
      </c>
      <c r="CA41" s="74">
        <v>363895.5333333333</v>
      </c>
      <c r="CB41" s="74">
        <v>376155.06666666665</v>
      </c>
      <c r="CC41" s="74">
        <v>397350.0666666667</v>
      </c>
      <c r="CD41" s="74">
        <v>417030.1333333333</v>
      </c>
      <c r="CE41" s="74">
        <v>390377.06666666665</v>
      </c>
      <c r="CF41" s="74">
        <v>398086.6</v>
      </c>
      <c r="CG41" s="74">
        <v>415535.4</v>
      </c>
      <c r="CH41" s="74">
        <v>444530.26666666666</v>
      </c>
      <c r="CI41" s="74">
        <v>399641.26666666666</v>
      </c>
      <c r="CJ41" s="74">
        <v>423211.4666666666</v>
      </c>
      <c r="CK41" s="74">
        <v>413371.19999999995</v>
      </c>
      <c r="CL41" s="74">
        <v>446536.2</v>
      </c>
      <c r="CM41" s="74">
        <v>411012.86666666664</v>
      </c>
      <c r="CN41" s="74">
        <v>428393.8</v>
      </c>
      <c r="CO41" s="74">
        <v>427103.3333333333</v>
      </c>
      <c r="CP41" s="74">
        <v>419344.3333333333</v>
      </c>
      <c r="CQ41" s="74">
        <v>375387.93333333335</v>
      </c>
      <c r="CR41" s="74">
        <v>187533.8</v>
      </c>
      <c r="CS41" s="74">
        <v>259833.8</v>
      </c>
      <c r="CT41" s="74">
        <f t="shared" si="6"/>
        <v>389274.6666666666</v>
      </c>
      <c r="CU41" s="74">
        <f t="shared" si="7"/>
        <v>367126.3333333333</v>
      </c>
      <c r="CV41" s="74">
        <v>336663.6</v>
      </c>
      <c r="CW41" s="74">
        <v>468404.9333333333</v>
      </c>
      <c r="CX41" s="74">
        <v>513202.06666666653</v>
      </c>
      <c r="CY41" s="3"/>
    </row>
    <row r="42" spans="1:103" ht="15.75" thickBot="1">
      <c r="A42" s="3"/>
      <c r="B42" s="69" t="s">
        <v>58</v>
      </c>
      <c r="C42" s="55">
        <v>120163.66666666667</v>
      </c>
      <c r="D42" s="55">
        <v>97119.16666666667</v>
      </c>
      <c r="E42" s="55">
        <v>97927.66666666667</v>
      </c>
      <c r="F42" s="55">
        <v>109150</v>
      </c>
      <c r="G42" s="55">
        <v>133861.66666666666</v>
      </c>
      <c r="H42" s="55">
        <v>109777.66666666667</v>
      </c>
      <c r="I42" s="55">
        <v>112514.66666666667</v>
      </c>
      <c r="J42" s="55">
        <v>126520.83333333333</v>
      </c>
      <c r="K42" s="55">
        <v>155443.5</v>
      </c>
      <c r="L42" s="55">
        <v>128900.16666666667</v>
      </c>
      <c r="M42" s="55">
        <v>135602.16666666666</v>
      </c>
      <c r="N42" s="55">
        <v>143275.55555555556</v>
      </c>
      <c r="O42" s="55">
        <v>191720.22222222222</v>
      </c>
      <c r="P42" s="55">
        <v>159694.88888888888</v>
      </c>
      <c r="Q42" s="55">
        <v>166766.33333333334</v>
      </c>
      <c r="R42" s="55">
        <v>179250</v>
      </c>
      <c r="S42" s="55">
        <v>207453.11111111112</v>
      </c>
      <c r="T42" s="55">
        <v>169231.77777777778</v>
      </c>
      <c r="U42" s="55">
        <v>169552.33333333334</v>
      </c>
      <c r="V42" s="55">
        <v>180238.33333333334</v>
      </c>
      <c r="W42" s="55">
        <v>203934</v>
      </c>
      <c r="X42" s="55">
        <v>173526.22222222222</v>
      </c>
      <c r="Y42" s="55">
        <v>179950.66666666666</v>
      </c>
      <c r="Z42" s="55">
        <v>159565.11111111112</v>
      </c>
      <c r="AA42" s="55">
        <v>213879.88888888888</v>
      </c>
      <c r="AB42" s="55">
        <v>131048.44444444444</v>
      </c>
      <c r="AC42" s="55">
        <v>153322</v>
      </c>
      <c r="AD42" s="55">
        <v>190114.22222222222</v>
      </c>
      <c r="AE42" s="55">
        <v>195946.88888888888</v>
      </c>
      <c r="AF42" s="55">
        <v>197433.11111111112</v>
      </c>
      <c r="AG42" s="55">
        <v>250791.44444444444</v>
      </c>
      <c r="AH42" s="55">
        <v>267184.4444444444</v>
      </c>
      <c r="AI42" s="48"/>
      <c r="AJ42" s="54" t="s">
        <v>58</v>
      </c>
      <c r="AK42" s="75">
        <v>51888.5</v>
      </c>
      <c r="AL42" s="75">
        <v>49155.333333333336</v>
      </c>
      <c r="AM42" s="75">
        <v>45277.833333333336</v>
      </c>
      <c r="AN42" s="75">
        <v>51603.333333333336</v>
      </c>
      <c r="AO42" s="75">
        <v>49091.333333333336</v>
      </c>
      <c r="AP42" s="75">
        <v>45566.333333333336</v>
      </c>
      <c r="AQ42" s="75">
        <v>45792.833333333336</v>
      </c>
      <c r="AR42" s="75">
        <v>48408.166666666664</v>
      </c>
      <c r="AS42" s="75">
        <v>49678.333333333336</v>
      </c>
      <c r="AT42" s="75">
        <v>50464.833333333336</v>
      </c>
      <c r="AU42" s="75">
        <v>45613.5</v>
      </c>
      <c r="AV42" s="75">
        <v>46828.88888888889</v>
      </c>
      <c r="AW42" s="75">
        <v>54107.77777777778</v>
      </c>
      <c r="AX42" s="75">
        <v>51427.11111111111</v>
      </c>
      <c r="AY42" s="75">
        <v>51449.666666666664</v>
      </c>
      <c r="AZ42" s="75">
        <v>53382.666666666664</v>
      </c>
      <c r="BA42" s="75">
        <v>52201.555555555555</v>
      </c>
      <c r="BB42" s="75">
        <v>50753.77777777778</v>
      </c>
      <c r="BC42" s="75">
        <v>48571.22222222222</v>
      </c>
      <c r="BD42" s="75">
        <v>53383</v>
      </c>
      <c r="BE42" s="75">
        <v>52766.555555555555</v>
      </c>
      <c r="BF42" s="75">
        <v>53113.555555555555</v>
      </c>
      <c r="BG42" s="75">
        <v>54122.11111111111</v>
      </c>
      <c r="BH42" s="75">
        <v>46690.333333333336</v>
      </c>
      <c r="BI42" s="75">
        <v>53337.444444444445</v>
      </c>
      <c r="BJ42" s="75">
        <v>43708.666666666664</v>
      </c>
      <c r="BK42" s="75">
        <v>48557.88888888889</v>
      </c>
      <c r="BL42" s="75">
        <v>54036.11111111111</v>
      </c>
      <c r="BM42" s="75">
        <v>55361.555555555555</v>
      </c>
      <c r="BN42" s="75">
        <v>54253</v>
      </c>
      <c r="BO42" s="75">
        <v>57618.88888888889</v>
      </c>
      <c r="BP42" s="75">
        <v>60482.77777777777</v>
      </c>
      <c r="BR42" s="54" t="s">
        <v>11</v>
      </c>
      <c r="BS42" s="75">
        <v>172052.1666666667</v>
      </c>
      <c r="BT42" s="75">
        <v>146274.5</v>
      </c>
      <c r="BU42" s="75">
        <v>143205.5</v>
      </c>
      <c r="BV42" s="75">
        <v>160753.33333333334</v>
      </c>
      <c r="BW42" s="75">
        <v>182953</v>
      </c>
      <c r="BX42" s="75">
        <v>155344</v>
      </c>
      <c r="BY42" s="75">
        <v>158307.5</v>
      </c>
      <c r="BZ42" s="75">
        <v>174929</v>
      </c>
      <c r="CA42" s="75">
        <v>205121.83333333334</v>
      </c>
      <c r="CB42" s="75">
        <v>179365</v>
      </c>
      <c r="CC42" s="75">
        <v>181215.66666666666</v>
      </c>
      <c r="CD42" s="75">
        <v>190104.44444444444</v>
      </c>
      <c r="CE42" s="75">
        <v>245828</v>
      </c>
      <c r="CF42" s="75">
        <v>211122</v>
      </c>
      <c r="CG42" s="75">
        <v>218216</v>
      </c>
      <c r="CH42" s="75">
        <v>232632.66666666666</v>
      </c>
      <c r="CI42" s="75">
        <v>259654.6666666667</v>
      </c>
      <c r="CJ42" s="75">
        <v>219985.55555555556</v>
      </c>
      <c r="CK42" s="75">
        <v>218123.55555555556</v>
      </c>
      <c r="CL42" s="75">
        <v>233621.33333333334</v>
      </c>
      <c r="CM42" s="75">
        <v>256700.55555555556</v>
      </c>
      <c r="CN42" s="75">
        <v>226639.77777777778</v>
      </c>
      <c r="CO42" s="75">
        <v>234072.77777777778</v>
      </c>
      <c r="CP42" s="75">
        <v>206255.44444444444</v>
      </c>
      <c r="CQ42" s="75">
        <v>267217.3333333333</v>
      </c>
      <c r="CR42" s="75">
        <v>174757.11111111112</v>
      </c>
      <c r="CS42" s="75">
        <v>201879.88888888888</v>
      </c>
      <c r="CT42" s="75">
        <f t="shared" si="6"/>
        <v>244150.3333333333</v>
      </c>
      <c r="CU42" s="75">
        <f t="shared" si="7"/>
        <v>251308.44444444444</v>
      </c>
      <c r="CV42" s="75">
        <v>251686.11111111112</v>
      </c>
      <c r="CW42" s="75">
        <v>308410.3333333333</v>
      </c>
      <c r="CX42" s="75">
        <v>327667.22222222213</v>
      </c>
      <c r="CY42" s="3"/>
    </row>
    <row r="43" spans="1:103" ht="15.75" thickBot="1">
      <c r="A43" s="3"/>
      <c r="B43" s="68" t="s">
        <v>2</v>
      </c>
      <c r="C43" s="53">
        <v>114616.55555555556</v>
      </c>
      <c r="D43" s="53">
        <v>96782.55555555556</v>
      </c>
      <c r="E43" s="53">
        <v>104472.33333333333</v>
      </c>
      <c r="F43" s="53">
        <v>108219</v>
      </c>
      <c r="G43" s="53">
        <v>115520.33333333333</v>
      </c>
      <c r="H43" s="53">
        <v>102374.44444444444</v>
      </c>
      <c r="I43" s="53">
        <v>106421.11111111111</v>
      </c>
      <c r="J43" s="53">
        <v>112910.33333333333</v>
      </c>
      <c r="K43" s="53">
        <v>123402</v>
      </c>
      <c r="L43" s="53">
        <v>103926.11111111111</v>
      </c>
      <c r="M43" s="53">
        <v>108737</v>
      </c>
      <c r="N43" s="53">
        <v>109942.11111111111</v>
      </c>
      <c r="O43" s="53">
        <v>115676.44444444444</v>
      </c>
      <c r="P43" s="53">
        <v>98294.22222222222</v>
      </c>
      <c r="Q43" s="53">
        <v>105274.44444444444</v>
      </c>
      <c r="R43" s="53">
        <v>110848</v>
      </c>
      <c r="S43" s="53">
        <v>118531.22222222222</v>
      </c>
      <c r="T43" s="53">
        <v>100033.11111111111</v>
      </c>
      <c r="U43" s="53">
        <v>106201.77777777778</v>
      </c>
      <c r="V43" s="53">
        <v>112294.77777777778</v>
      </c>
      <c r="W43" s="53">
        <v>119044.44444444444</v>
      </c>
      <c r="X43" s="53">
        <v>105903.44444444444</v>
      </c>
      <c r="Y43" s="53">
        <v>110361.11111111111</v>
      </c>
      <c r="Z43" s="53">
        <v>94185.22222222222</v>
      </c>
      <c r="AA43" s="53">
        <v>112377.66666666667</v>
      </c>
      <c r="AB43" s="53">
        <v>51613.333333333336</v>
      </c>
      <c r="AC43" s="53">
        <v>61898.22222222222</v>
      </c>
      <c r="AD43" s="53">
        <v>101425.33333333333</v>
      </c>
      <c r="AE43" s="53">
        <v>89418.11111111111</v>
      </c>
      <c r="AF43" s="53">
        <v>94110.11111111111</v>
      </c>
      <c r="AG43" s="53">
        <v>121069.88888888889</v>
      </c>
      <c r="AH43" s="53">
        <v>128211.22222222222</v>
      </c>
      <c r="AI43" s="48"/>
      <c r="AJ43" s="52" t="s">
        <v>2</v>
      </c>
      <c r="AK43" s="74">
        <v>52407.77777777778</v>
      </c>
      <c r="AL43" s="74">
        <v>50904.666666666664</v>
      </c>
      <c r="AM43" s="74">
        <v>52869.11111111111</v>
      </c>
      <c r="AN43" s="74">
        <v>55368.88888888889</v>
      </c>
      <c r="AO43" s="74">
        <v>52113.11111111111</v>
      </c>
      <c r="AP43" s="74">
        <v>55743.666666666664</v>
      </c>
      <c r="AQ43" s="74">
        <v>59177.77777777778</v>
      </c>
      <c r="AR43" s="74">
        <v>61050.11111111111</v>
      </c>
      <c r="AS43" s="74">
        <v>56168.22222222222</v>
      </c>
      <c r="AT43" s="74">
        <v>55943.22222222222</v>
      </c>
      <c r="AU43" s="74">
        <v>56263.77777777778</v>
      </c>
      <c r="AV43" s="74">
        <v>55701.88888888889</v>
      </c>
      <c r="AW43" s="74">
        <v>51741.333333333336</v>
      </c>
      <c r="AX43" s="74">
        <v>51915.88888888889</v>
      </c>
      <c r="AY43" s="74">
        <v>56121.77777777778</v>
      </c>
      <c r="AZ43" s="74">
        <v>57612.555555555555</v>
      </c>
      <c r="BA43" s="74">
        <v>54917.88888888889</v>
      </c>
      <c r="BB43" s="74">
        <v>56836.444444444445</v>
      </c>
      <c r="BC43" s="74">
        <v>56565.77777777778</v>
      </c>
      <c r="BD43" s="74">
        <v>60365.555555555555</v>
      </c>
      <c r="BE43" s="74">
        <v>58880.666666666664</v>
      </c>
      <c r="BF43" s="74">
        <v>59526.88888888889</v>
      </c>
      <c r="BG43" s="74">
        <v>58919.444444444445</v>
      </c>
      <c r="BH43" s="74">
        <v>54056.444444444445</v>
      </c>
      <c r="BI43" s="74">
        <v>59219.444444444445</v>
      </c>
      <c r="BJ43" s="74">
        <v>53514.555555555555</v>
      </c>
      <c r="BK43" s="74">
        <v>59640.444444444445</v>
      </c>
      <c r="BL43" s="74">
        <v>65280.11111111111</v>
      </c>
      <c r="BM43" s="74">
        <v>61220.444444444445</v>
      </c>
      <c r="BN43" s="74">
        <v>65076.555555555555</v>
      </c>
      <c r="BO43" s="74">
        <v>69976</v>
      </c>
      <c r="BP43" s="74">
        <v>70121.66666666667</v>
      </c>
      <c r="BR43" s="52" t="s">
        <v>2</v>
      </c>
      <c r="BS43" s="74">
        <v>167024.33333333334</v>
      </c>
      <c r="BT43" s="74">
        <v>147687.22222222222</v>
      </c>
      <c r="BU43" s="74">
        <v>157341.44444444444</v>
      </c>
      <c r="BV43" s="74">
        <v>163587.88888888888</v>
      </c>
      <c r="BW43" s="74">
        <v>167633.44444444444</v>
      </c>
      <c r="BX43" s="74">
        <v>158118.1111111111</v>
      </c>
      <c r="BY43" s="74">
        <v>165598.88888888888</v>
      </c>
      <c r="BZ43" s="74">
        <v>173960.44444444444</v>
      </c>
      <c r="CA43" s="74">
        <v>179570.22222222222</v>
      </c>
      <c r="CB43" s="74">
        <v>159869.3333333333</v>
      </c>
      <c r="CC43" s="74">
        <v>165000.77777777778</v>
      </c>
      <c r="CD43" s="74">
        <v>165644</v>
      </c>
      <c r="CE43" s="74">
        <v>167417.77777777778</v>
      </c>
      <c r="CF43" s="74">
        <v>150210.11111111112</v>
      </c>
      <c r="CG43" s="74">
        <v>161396.22222222222</v>
      </c>
      <c r="CH43" s="74">
        <v>168460.55555555556</v>
      </c>
      <c r="CI43" s="74">
        <v>173449.11111111112</v>
      </c>
      <c r="CJ43" s="74">
        <v>156869.55555555556</v>
      </c>
      <c r="CK43" s="74">
        <v>162767.55555555556</v>
      </c>
      <c r="CL43" s="74">
        <v>172660.33333333334</v>
      </c>
      <c r="CM43" s="74">
        <v>177925.11111111112</v>
      </c>
      <c r="CN43" s="74">
        <v>165430.33333333334</v>
      </c>
      <c r="CO43" s="74">
        <v>169280.55555555556</v>
      </c>
      <c r="CP43" s="74">
        <v>148241.66666666666</v>
      </c>
      <c r="CQ43" s="74">
        <v>171597.11111111112</v>
      </c>
      <c r="CR43" s="74">
        <v>105127.88888888889</v>
      </c>
      <c r="CS43" s="74">
        <v>121538.66666666666</v>
      </c>
      <c r="CT43" s="74">
        <f t="shared" si="6"/>
        <v>166705.44444444444</v>
      </c>
      <c r="CU43" s="74">
        <f t="shared" si="7"/>
        <v>150638.55555555556</v>
      </c>
      <c r="CV43" s="74">
        <v>159186.66666666666</v>
      </c>
      <c r="CW43" s="74">
        <v>191045.88888888888</v>
      </c>
      <c r="CX43" s="74">
        <v>198332.88888888888</v>
      </c>
      <c r="CY43" s="3"/>
    </row>
    <row r="44" spans="1:103" ht="15.75" thickBot="1">
      <c r="A44" s="3"/>
      <c r="B44" s="69" t="s">
        <v>98</v>
      </c>
      <c r="C44" s="56"/>
      <c r="D44" s="56"/>
      <c r="E44" s="56"/>
      <c r="F44" s="56"/>
      <c r="G44" s="56"/>
      <c r="H44" s="56"/>
      <c r="I44" s="56"/>
      <c r="J44" s="56"/>
      <c r="K44" s="56"/>
      <c r="L44" s="56"/>
      <c r="M44" s="56"/>
      <c r="N44" s="56"/>
      <c r="O44" s="56"/>
      <c r="P44" s="56"/>
      <c r="Q44" s="56"/>
      <c r="R44" s="56"/>
      <c r="S44" s="56"/>
      <c r="T44" s="56"/>
      <c r="U44" s="55">
        <v>117150.66666666667</v>
      </c>
      <c r="V44" s="55">
        <v>131320.33333333334</v>
      </c>
      <c r="W44" s="55">
        <v>140851.66666666666</v>
      </c>
      <c r="X44" s="55">
        <v>124810.33333333333</v>
      </c>
      <c r="Y44" s="55">
        <v>135539.33333333334</v>
      </c>
      <c r="Z44" s="55">
        <v>104945.66666666667</v>
      </c>
      <c r="AA44" s="55">
        <v>140894</v>
      </c>
      <c r="AB44" s="55">
        <v>83260</v>
      </c>
      <c r="AC44" s="55">
        <v>75729</v>
      </c>
      <c r="AD44" s="55">
        <v>144613</v>
      </c>
      <c r="AE44" s="55">
        <v>141102.33333333334</v>
      </c>
      <c r="AF44" s="55">
        <v>123405</v>
      </c>
      <c r="AG44" s="55">
        <v>180050.66666666666</v>
      </c>
      <c r="AH44" s="55">
        <v>187123</v>
      </c>
      <c r="AI44" s="48"/>
      <c r="AJ44" s="76" t="s">
        <v>98</v>
      </c>
      <c r="AK44" s="56"/>
      <c r="AL44" s="56"/>
      <c r="AM44" s="56"/>
      <c r="AN44" s="56"/>
      <c r="AO44" s="56"/>
      <c r="AP44" s="56"/>
      <c r="AQ44" s="56"/>
      <c r="AR44" s="56"/>
      <c r="AS44" s="56"/>
      <c r="AT44" s="56"/>
      <c r="AU44" s="56"/>
      <c r="AV44" s="56"/>
      <c r="AW44" s="56"/>
      <c r="AX44" s="56"/>
      <c r="AY44" s="56"/>
      <c r="AZ44" s="56"/>
      <c r="BA44" s="56"/>
      <c r="BB44" s="56"/>
      <c r="BC44" s="75">
        <v>25684</v>
      </c>
      <c r="BD44" s="75">
        <v>28867.666666666668</v>
      </c>
      <c r="BE44" s="75">
        <v>28571.333333333332</v>
      </c>
      <c r="BF44" s="75">
        <v>26911.666666666668</v>
      </c>
      <c r="BG44" s="75">
        <v>26957.666666666668</v>
      </c>
      <c r="BH44" s="75">
        <v>22514</v>
      </c>
      <c r="BI44" s="75">
        <v>28052.666666666668</v>
      </c>
      <c r="BJ44" s="75">
        <v>19257</v>
      </c>
      <c r="BK44" s="75">
        <v>20206.666666666668</v>
      </c>
      <c r="BL44" s="75">
        <v>24417.666666666668</v>
      </c>
      <c r="BM44" s="75">
        <v>25746.333333333332</v>
      </c>
      <c r="BN44" s="75">
        <v>25032.666666666668</v>
      </c>
      <c r="BO44" s="75">
        <v>27444.333333333332</v>
      </c>
      <c r="BP44" s="75">
        <v>27636.333333333332</v>
      </c>
      <c r="BR44" s="54" t="s">
        <v>98</v>
      </c>
      <c r="BS44" s="56"/>
      <c r="BT44" s="56"/>
      <c r="BU44" s="56"/>
      <c r="BV44" s="56"/>
      <c r="BW44" s="56"/>
      <c r="BX44" s="56"/>
      <c r="BY44" s="56"/>
      <c r="BZ44" s="56"/>
      <c r="CA44" s="56"/>
      <c r="CB44" s="56"/>
      <c r="CC44" s="56"/>
      <c r="CD44" s="56"/>
      <c r="CE44" s="56"/>
      <c r="CF44" s="56"/>
      <c r="CG44" s="56"/>
      <c r="CH44" s="56"/>
      <c r="CI44" s="56"/>
      <c r="CJ44" s="56"/>
      <c r="CK44" s="75">
        <v>142834.66666666666</v>
      </c>
      <c r="CL44" s="75">
        <v>160188</v>
      </c>
      <c r="CM44" s="75">
        <v>169423</v>
      </c>
      <c r="CN44" s="75">
        <v>151722</v>
      </c>
      <c r="CO44" s="75">
        <v>162497</v>
      </c>
      <c r="CP44" s="75">
        <v>127459.66666666667</v>
      </c>
      <c r="CQ44" s="75">
        <v>168946.66666666666</v>
      </c>
      <c r="CR44" s="75">
        <v>102517</v>
      </c>
      <c r="CS44" s="75">
        <v>95935.66666666667</v>
      </c>
      <c r="CT44" s="75">
        <f t="shared" si="6"/>
        <v>169030.66666666666</v>
      </c>
      <c r="CU44" s="75">
        <f t="shared" si="7"/>
        <v>166848.6666666667</v>
      </c>
      <c r="CV44" s="75">
        <v>148437.66666666666</v>
      </c>
      <c r="CW44" s="75">
        <v>207495</v>
      </c>
      <c r="CX44" s="75">
        <v>214759.33333333334</v>
      </c>
      <c r="CY44" s="3"/>
    </row>
    <row r="45" spans="1:104" ht="15.75" thickBot="1">
      <c r="A45" s="3"/>
      <c r="B45" s="73" t="s">
        <v>135</v>
      </c>
      <c r="C45" s="53">
        <v>302244.037037037</v>
      </c>
      <c r="D45" s="53">
        <v>239463.92592592593</v>
      </c>
      <c r="E45" s="53">
        <v>262529.48148148146</v>
      </c>
      <c r="F45" s="53">
        <v>289262.18518518517</v>
      </c>
      <c r="G45" s="53">
        <v>322151.48148148146</v>
      </c>
      <c r="H45" s="53">
        <v>276916.51851851854</v>
      </c>
      <c r="I45" s="53">
        <v>277800.74074074073</v>
      </c>
      <c r="J45" s="53">
        <v>316218.8888888889</v>
      </c>
      <c r="K45" s="53">
        <v>351412</v>
      </c>
      <c r="L45" s="53">
        <v>282986.7037037037</v>
      </c>
      <c r="M45" s="53">
        <v>312384.77777777775</v>
      </c>
      <c r="N45" s="53">
        <v>335698.14814814815</v>
      </c>
      <c r="O45" s="53">
        <v>371672.6666666667</v>
      </c>
      <c r="P45" s="53">
        <v>300396.5925925926</v>
      </c>
      <c r="Q45" s="53">
        <v>323501.037037037</v>
      </c>
      <c r="R45" s="53">
        <v>350921.85185185185</v>
      </c>
      <c r="S45" s="53">
        <v>381596.4074074074</v>
      </c>
      <c r="T45" s="53">
        <v>317534.77777777775</v>
      </c>
      <c r="U45" s="53">
        <v>339931.2962962963</v>
      </c>
      <c r="V45" s="53">
        <v>365729.6666666667</v>
      </c>
      <c r="W45" s="53">
        <v>392542.18518518517</v>
      </c>
      <c r="X45" s="53">
        <v>340737.51851851854</v>
      </c>
      <c r="Y45" s="53">
        <v>368170.51851851854</v>
      </c>
      <c r="Z45" s="53">
        <v>356316.6296296296</v>
      </c>
      <c r="AA45" s="53">
        <v>372967.6296296296</v>
      </c>
      <c r="AB45" s="53">
        <v>128819.07407407407</v>
      </c>
      <c r="AC45" s="53">
        <v>169316.8148148148</v>
      </c>
      <c r="AD45" s="53">
        <v>308380.85185185185</v>
      </c>
      <c r="AE45" s="53">
        <v>285210.962962963</v>
      </c>
      <c r="AF45" s="53">
        <v>247756.88888888888</v>
      </c>
      <c r="AG45" s="53">
        <v>416746.85185185185</v>
      </c>
      <c r="AH45" s="53">
        <v>449126.81481481483</v>
      </c>
      <c r="AI45" s="48"/>
      <c r="AJ45" s="52" t="s">
        <v>135</v>
      </c>
      <c r="AK45" s="74">
        <v>46533.07407407407</v>
      </c>
      <c r="AL45" s="74">
        <v>42308.666666666664</v>
      </c>
      <c r="AM45" s="74">
        <v>41793.07407407407</v>
      </c>
      <c r="AN45" s="74">
        <v>44954.7037037037</v>
      </c>
      <c r="AO45" s="74">
        <v>47269.07407407407</v>
      </c>
      <c r="AP45" s="74">
        <v>42455.666666666664</v>
      </c>
      <c r="AQ45" s="74">
        <v>43455.74074074074</v>
      </c>
      <c r="AR45" s="74">
        <v>46379.74074074074</v>
      </c>
      <c r="AS45" s="74">
        <v>47224.18518518518</v>
      </c>
      <c r="AT45" s="74">
        <v>44161.22222222222</v>
      </c>
      <c r="AU45" s="74">
        <v>46070</v>
      </c>
      <c r="AV45" s="74">
        <v>48867.88888888889</v>
      </c>
      <c r="AW45" s="74">
        <v>51040.2962962963</v>
      </c>
      <c r="AX45" s="74">
        <v>47186.62962962963</v>
      </c>
      <c r="AY45" s="74">
        <v>48505.88888888889</v>
      </c>
      <c r="AZ45" s="74">
        <v>50226.03703703704</v>
      </c>
      <c r="BA45" s="74">
        <v>52080.77777777778</v>
      </c>
      <c r="BB45" s="74">
        <v>47728.333333333336</v>
      </c>
      <c r="BC45" s="74">
        <v>45375.666666666664</v>
      </c>
      <c r="BD45" s="74">
        <v>48408.59259259259</v>
      </c>
      <c r="BE45" s="74">
        <v>49227.59259259259</v>
      </c>
      <c r="BF45" s="74">
        <v>43847.51851851852</v>
      </c>
      <c r="BG45" s="74">
        <v>47004</v>
      </c>
      <c r="BH45" s="74">
        <v>46395.2962962963</v>
      </c>
      <c r="BI45" s="74">
        <v>44715.40740740741</v>
      </c>
      <c r="BJ45" s="74">
        <v>26327.74074074074</v>
      </c>
      <c r="BK45" s="74">
        <v>31145.333333333332</v>
      </c>
      <c r="BL45" s="74">
        <v>37567</v>
      </c>
      <c r="BM45" s="74">
        <v>38660.333333333336</v>
      </c>
      <c r="BN45" s="74">
        <v>36935.148148148146</v>
      </c>
      <c r="BO45" s="74">
        <v>43004.74074074074</v>
      </c>
      <c r="BP45" s="74">
        <v>44434.51851851852</v>
      </c>
      <c r="BR45" s="52" t="s">
        <v>12</v>
      </c>
      <c r="BS45" s="74">
        <v>348777.1111111111</v>
      </c>
      <c r="BT45" s="74">
        <v>281772.5925925926</v>
      </c>
      <c r="BU45" s="74">
        <v>304322.5555555555</v>
      </c>
      <c r="BV45" s="74">
        <v>334216.8888888889</v>
      </c>
      <c r="BW45" s="74">
        <v>369420.5555555555</v>
      </c>
      <c r="BX45" s="74">
        <v>319372.1851851852</v>
      </c>
      <c r="BY45" s="74">
        <v>321256.48148148146</v>
      </c>
      <c r="BZ45" s="74">
        <v>362598.6296296296</v>
      </c>
      <c r="CA45" s="74">
        <v>398636.18518518517</v>
      </c>
      <c r="CB45" s="74">
        <v>327147.92592592596</v>
      </c>
      <c r="CC45" s="74">
        <v>358454.77777777775</v>
      </c>
      <c r="CD45" s="74">
        <v>384566.037037037</v>
      </c>
      <c r="CE45" s="74">
        <v>422712.962962963</v>
      </c>
      <c r="CF45" s="74">
        <v>347583.2222222222</v>
      </c>
      <c r="CG45" s="74">
        <v>372006.9259259259</v>
      </c>
      <c r="CH45" s="74">
        <v>401147.8888888889</v>
      </c>
      <c r="CI45" s="74">
        <v>433677.18518518517</v>
      </c>
      <c r="CJ45" s="74">
        <v>365263.11111111107</v>
      </c>
      <c r="CK45" s="74">
        <v>385306.962962963</v>
      </c>
      <c r="CL45" s="74">
        <v>414138.25925925927</v>
      </c>
      <c r="CM45" s="74">
        <v>441769.77777777775</v>
      </c>
      <c r="CN45" s="74">
        <v>384585.037037037</v>
      </c>
      <c r="CO45" s="74">
        <v>415174.51851851854</v>
      </c>
      <c r="CP45" s="74">
        <v>402711.9259259259</v>
      </c>
      <c r="CQ45" s="74">
        <v>417683.037037037</v>
      </c>
      <c r="CR45" s="74">
        <v>155146.8148148148</v>
      </c>
      <c r="CS45" s="74">
        <v>200462.14814814815</v>
      </c>
      <c r="CT45" s="74">
        <f t="shared" si="6"/>
        <v>345947.85185185185</v>
      </c>
      <c r="CU45" s="74">
        <f t="shared" si="7"/>
        <v>323871.2962962963</v>
      </c>
      <c r="CV45" s="74">
        <v>284692.037037037</v>
      </c>
      <c r="CW45" s="74">
        <v>459751.5925925926</v>
      </c>
      <c r="CX45" s="74">
        <v>493561.3333333334</v>
      </c>
      <c r="CY45" s="3"/>
      <c r="CZ45" s="3"/>
    </row>
    <row r="46" spans="1:103" ht="15.75" thickBot="1">
      <c r="A46" s="3"/>
      <c r="B46" s="69" t="s">
        <v>13</v>
      </c>
      <c r="C46" s="55">
        <v>110164.33333333333</v>
      </c>
      <c r="D46" s="55">
        <v>45801.75</v>
      </c>
      <c r="E46" s="55">
        <v>58069.916666666664</v>
      </c>
      <c r="F46" s="55">
        <v>63943.75</v>
      </c>
      <c r="G46" s="55">
        <v>121300.08333333333</v>
      </c>
      <c r="H46" s="55">
        <v>62244.666666666664</v>
      </c>
      <c r="I46" s="55">
        <v>60896</v>
      </c>
      <c r="J46" s="55">
        <v>74575.75</v>
      </c>
      <c r="K46" s="55">
        <v>132556.91666666666</v>
      </c>
      <c r="L46" s="55">
        <v>57080.833333333336</v>
      </c>
      <c r="M46" s="55">
        <v>73517.41666666667</v>
      </c>
      <c r="N46" s="55">
        <v>84480.91666666667</v>
      </c>
      <c r="O46" s="55">
        <v>140917.16666666666</v>
      </c>
      <c r="P46" s="55">
        <v>65108.333333333336</v>
      </c>
      <c r="Q46" s="55">
        <v>75231.41666666667</v>
      </c>
      <c r="R46" s="55">
        <v>85907.58333333333</v>
      </c>
      <c r="S46" s="55">
        <v>146605.66666666666</v>
      </c>
      <c r="T46" s="55">
        <v>68714.75</v>
      </c>
      <c r="U46" s="55">
        <v>81409.58333333333</v>
      </c>
      <c r="V46" s="55">
        <v>93546.91666666667</v>
      </c>
      <c r="W46" s="55">
        <v>154141.25</v>
      </c>
      <c r="X46" s="55">
        <v>75753.91666666667</v>
      </c>
      <c r="Y46" s="55">
        <v>93369.58333333333</v>
      </c>
      <c r="Z46" s="55">
        <v>90049.91666666667</v>
      </c>
      <c r="AA46" s="55">
        <v>154054.5</v>
      </c>
      <c r="AB46" s="55">
        <v>25126.333333333332</v>
      </c>
      <c r="AC46" s="55">
        <v>34992.583333333336</v>
      </c>
      <c r="AD46" s="55">
        <v>97955.58333333333</v>
      </c>
      <c r="AE46" s="55">
        <v>105598.33333333333</v>
      </c>
      <c r="AF46" s="55">
        <v>60585.583333333336</v>
      </c>
      <c r="AG46" s="55">
        <v>138099.75</v>
      </c>
      <c r="AH46" s="55">
        <v>147132.33333333334</v>
      </c>
      <c r="AI46" s="48"/>
      <c r="AJ46" s="54" t="s">
        <v>13</v>
      </c>
      <c r="AK46" s="75">
        <v>15612.166666666666</v>
      </c>
      <c r="AL46" s="75">
        <v>13538.416666666666</v>
      </c>
      <c r="AM46" s="75">
        <v>12135</v>
      </c>
      <c r="AN46" s="75">
        <v>13242.333333333334</v>
      </c>
      <c r="AO46" s="75">
        <v>16965.583333333332</v>
      </c>
      <c r="AP46" s="75">
        <v>13109.083333333334</v>
      </c>
      <c r="AQ46" s="75">
        <v>12102</v>
      </c>
      <c r="AR46" s="75">
        <v>13260.916666666666</v>
      </c>
      <c r="AS46" s="75">
        <v>16806.666666666668</v>
      </c>
      <c r="AT46" s="75">
        <v>13941.25</v>
      </c>
      <c r="AU46" s="75">
        <v>13434.166666666666</v>
      </c>
      <c r="AV46" s="75">
        <v>15376.916666666666</v>
      </c>
      <c r="AW46" s="75">
        <v>18598.333333333332</v>
      </c>
      <c r="AX46" s="75">
        <v>15619.166666666666</v>
      </c>
      <c r="AY46" s="75">
        <v>14977.166666666666</v>
      </c>
      <c r="AZ46" s="75">
        <v>16295.25</v>
      </c>
      <c r="BA46" s="75">
        <v>20050.083333333332</v>
      </c>
      <c r="BB46" s="75">
        <v>18713.083333333332</v>
      </c>
      <c r="BC46" s="75">
        <v>17130.583333333332</v>
      </c>
      <c r="BD46" s="75">
        <v>18065.5</v>
      </c>
      <c r="BE46" s="75">
        <v>21334.5</v>
      </c>
      <c r="BF46" s="75">
        <v>17596.25</v>
      </c>
      <c r="BG46" s="75">
        <v>17392.416666666668</v>
      </c>
      <c r="BH46" s="75">
        <v>17819.083333333332</v>
      </c>
      <c r="BI46" s="75">
        <v>21246.083333333332</v>
      </c>
      <c r="BJ46" s="75">
        <v>14597.75</v>
      </c>
      <c r="BK46" s="75">
        <v>15799.833333333334</v>
      </c>
      <c r="BL46" s="75">
        <v>18238.75</v>
      </c>
      <c r="BM46" s="75">
        <v>21946</v>
      </c>
      <c r="BN46" s="75">
        <v>20446.166666666668</v>
      </c>
      <c r="BO46" s="75">
        <v>23011.75</v>
      </c>
      <c r="BP46" s="75">
        <v>25002.333333333332</v>
      </c>
      <c r="BR46" s="54" t="s">
        <v>13</v>
      </c>
      <c r="BS46" s="75">
        <v>125776.5</v>
      </c>
      <c r="BT46" s="75">
        <v>59340.166666666664</v>
      </c>
      <c r="BU46" s="75">
        <v>70204.91666666666</v>
      </c>
      <c r="BV46" s="75">
        <v>77186.08333333333</v>
      </c>
      <c r="BW46" s="75">
        <v>138265.66666666666</v>
      </c>
      <c r="BX46" s="75">
        <v>75353.75</v>
      </c>
      <c r="BY46" s="75">
        <v>72998</v>
      </c>
      <c r="BZ46" s="75">
        <v>87836.66666666667</v>
      </c>
      <c r="CA46" s="75">
        <v>149363.5833333333</v>
      </c>
      <c r="CB46" s="75">
        <v>71022.08333333334</v>
      </c>
      <c r="CC46" s="75">
        <v>86951.58333333334</v>
      </c>
      <c r="CD46" s="75">
        <v>99857.83333333334</v>
      </c>
      <c r="CE46" s="75">
        <v>159515.5</v>
      </c>
      <c r="CF46" s="75">
        <v>80727.5</v>
      </c>
      <c r="CG46" s="75">
        <v>90208.58333333334</v>
      </c>
      <c r="CH46" s="75">
        <v>102202.83333333333</v>
      </c>
      <c r="CI46" s="75">
        <v>166655.75</v>
      </c>
      <c r="CJ46" s="75">
        <v>87427.83333333333</v>
      </c>
      <c r="CK46" s="75">
        <v>98540.16666666666</v>
      </c>
      <c r="CL46" s="75">
        <v>111612.41666666667</v>
      </c>
      <c r="CM46" s="75">
        <v>175475.75</v>
      </c>
      <c r="CN46" s="75">
        <v>93350.16666666667</v>
      </c>
      <c r="CO46" s="75">
        <v>110762</v>
      </c>
      <c r="CP46" s="75">
        <v>107869</v>
      </c>
      <c r="CQ46" s="75">
        <v>175300.58333333334</v>
      </c>
      <c r="CR46" s="75">
        <v>39724.083333333336</v>
      </c>
      <c r="CS46" s="75">
        <v>50792.41666666667</v>
      </c>
      <c r="CT46" s="75">
        <f t="shared" si="6"/>
        <v>116194.33333333333</v>
      </c>
      <c r="CU46" s="75">
        <f t="shared" si="7"/>
        <v>127544.33333333333</v>
      </c>
      <c r="CV46" s="75">
        <v>81031.75</v>
      </c>
      <c r="CW46" s="75">
        <v>161111.5</v>
      </c>
      <c r="CX46" s="75">
        <v>172134.6666666667</v>
      </c>
      <c r="CY46" s="3"/>
    </row>
    <row r="47" spans="1:103" ht="15.75" thickBot="1">
      <c r="A47" s="3"/>
      <c r="B47" s="68" t="s">
        <v>59</v>
      </c>
      <c r="C47" s="53">
        <v>108743.33333333333</v>
      </c>
      <c r="D47" s="53">
        <v>53130.666666666664</v>
      </c>
      <c r="E47" s="53">
        <v>72029.66666666667</v>
      </c>
      <c r="F47" s="53">
        <v>84089.33333333333</v>
      </c>
      <c r="G47" s="53">
        <v>156945.33333333334</v>
      </c>
      <c r="H47" s="53">
        <v>76822.33333333333</v>
      </c>
      <c r="I47" s="53">
        <v>71313.66666666667</v>
      </c>
      <c r="J47" s="53">
        <v>88899</v>
      </c>
      <c r="K47" s="53">
        <v>156163.66666666666</v>
      </c>
      <c r="L47" s="53">
        <v>61099.333333333336</v>
      </c>
      <c r="M47" s="53">
        <v>80882.33333333333</v>
      </c>
      <c r="N47" s="53">
        <v>79593.33333333333</v>
      </c>
      <c r="O47" s="53">
        <v>155197.33333333334</v>
      </c>
      <c r="P47" s="53">
        <v>69698</v>
      </c>
      <c r="Q47" s="53">
        <v>81584.33333333333</v>
      </c>
      <c r="R47" s="53">
        <v>93184.33333333333</v>
      </c>
      <c r="S47" s="53">
        <v>158162.66666666666</v>
      </c>
      <c r="T47" s="53">
        <v>72272</v>
      </c>
      <c r="U47" s="53">
        <v>82853.33333333333</v>
      </c>
      <c r="V47" s="53">
        <v>92519.66666666667</v>
      </c>
      <c r="W47" s="53">
        <v>155978.33333333334</v>
      </c>
      <c r="X47" s="53">
        <v>76285.66666666667</v>
      </c>
      <c r="Y47" s="53">
        <v>94356</v>
      </c>
      <c r="Z47" s="53">
        <v>94321.66666666667</v>
      </c>
      <c r="AA47" s="53">
        <v>156442</v>
      </c>
      <c r="AB47" s="53">
        <v>29452</v>
      </c>
      <c r="AC47" s="53">
        <v>48939.666666666664</v>
      </c>
      <c r="AD47" s="53">
        <v>116987</v>
      </c>
      <c r="AE47" s="53">
        <v>153119.33333333334</v>
      </c>
      <c r="AF47" s="53">
        <v>65147.333333333336</v>
      </c>
      <c r="AG47" s="53">
        <v>137619.66666666666</v>
      </c>
      <c r="AH47" s="53">
        <v>142458.33333333334</v>
      </c>
      <c r="AI47" s="48"/>
      <c r="AJ47" s="52" t="s">
        <v>59</v>
      </c>
      <c r="AK47" s="74">
        <v>48898.666666666664</v>
      </c>
      <c r="AL47" s="74">
        <v>20695</v>
      </c>
      <c r="AM47" s="74">
        <v>20354.333333333332</v>
      </c>
      <c r="AN47" s="74">
        <v>21664</v>
      </c>
      <c r="AO47" s="74">
        <v>24151.666666666668</v>
      </c>
      <c r="AP47" s="74">
        <v>20134</v>
      </c>
      <c r="AQ47" s="74">
        <v>21660.666666666668</v>
      </c>
      <c r="AR47" s="74">
        <v>24176.333333333332</v>
      </c>
      <c r="AS47" s="74">
        <v>23515.666666666668</v>
      </c>
      <c r="AT47" s="74">
        <v>20387.666666666668</v>
      </c>
      <c r="AU47" s="74">
        <v>20755.666666666668</v>
      </c>
      <c r="AV47" s="74">
        <v>37920.666666666664</v>
      </c>
      <c r="AW47" s="74">
        <v>23999</v>
      </c>
      <c r="AX47" s="74">
        <v>20974.333333333332</v>
      </c>
      <c r="AY47" s="74">
        <v>21990</v>
      </c>
      <c r="AZ47" s="74">
        <v>18854.666666666668</v>
      </c>
      <c r="BA47" s="74">
        <v>18954.333333333332</v>
      </c>
      <c r="BB47" s="74">
        <v>16572.333333333332</v>
      </c>
      <c r="BC47" s="74">
        <v>17746</v>
      </c>
      <c r="BD47" s="74">
        <v>19375</v>
      </c>
      <c r="BE47" s="74">
        <v>19339.666666666668</v>
      </c>
      <c r="BF47" s="74">
        <v>17385.666666666668</v>
      </c>
      <c r="BG47" s="74">
        <v>16821</v>
      </c>
      <c r="BH47" s="74">
        <v>19274.666666666668</v>
      </c>
      <c r="BI47" s="74">
        <v>19088.333333333332</v>
      </c>
      <c r="BJ47" s="74">
        <v>12900.666666666666</v>
      </c>
      <c r="BK47" s="74">
        <v>17499.666666666668</v>
      </c>
      <c r="BL47" s="74">
        <v>23206.666666666668</v>
      </c>
      <c r="BM47" s="74">
        <v>24552.666666666668</v>
      </c>
      <c r="BN47" s="74">
        <v>23912</v>
      </c>
      <c r="BO47" s="74">
        <v>20549.666666666668</v>
      </c>
      <c r="BP47" s="74">
        <v>20185.666666666668</v>
      </c>
      <c r="BR47" s="52" t="s">
        <v>43</v>
      </c>
      <c r="BS47" s="74">
        <v>157642</v>
      </c>
      <c r="BT47" s="74">
        <v>73825.66666666666</v>
      </c>
      <c r="BU47" s="74">
        <v>92384</v>
      </c>
      <c r="BV47" s="74">
        <v>105753.33333333333</v>
      </c>
      <c r="BW47" s="74">
        <v>181097</v>
      </c>
      <c r="BX47" s="74">
        <v>96956.33333333333</v>
      </c>
      <c r="BY47" s="74">
        <v>92974.33333333334</v>
      </c>
      <c r="BZ47" s="74">
        <v>113075.33333333333</v>
      </c>
      <c r="CA47" s="74">
        <v>179679.3333333333</v>
      </c>
      <c r="CB47" s="74">
        <v>81487</v>
      </c>
      <c r="CC47" s="74">
        <v>101638</v>
      </c>
      <c r="CD47" s="74">
        <v>117514</v>
      </c>
      <c r="CE47" s="74">
        <v>179196.33333333334</v>
      </c>
      <c r="CF47" s="74">
        <v>90672.33333333333</v>
      </c>
      <c r="CG47" s="74">
        <v>103574.33333333333</v>
      </c>
      <c r="CH47" s="74">
        <v>112039</v>
      </c>
      <c r="CI47" s="74">
        <v>177117</v>
      </c>
      <c r="CJ47" s="74">
        <v>88844.33333333333</v>
      </c>
      <c r="CK47" s="74">
        <v>100599.33333333333</v>
      </c>
      <c r="CL47" s="74">
        <v>111894.66666666667</v>
      </c>
      <c r="CM47" s="74">
        <v>175318</v>
      </c>
      <c r="CN47" s="74">
        <v>93671.33333333333</v>
      </c>
      <c r="CO47" s="74">
        <v>111177</v>
      </c>
      <c r="CP47" s="74">
        <v>113596.33333333333</v>
      </c>
      <c r="CQ47" s="74">
        <v>175530.33333333334</v>
      </c>
      <c r="CR47" s="74">
        <v>42352.666666666664</v>
      </c>
      <c r="CS47" s="74">
        <v>66439.33333333333</v>
      </c>
      <c r="CT47" s="74">
        <f t="shared" si="6"/>
        <v>140193.66666666666</v>
      </c>
      <c r="CU47" s="74">
        <f t="shared" si="7"/>
        <v>177672</v>
      </c>
      <c r="CV47" s="74">
        <v>89059.33333333333</v>
      </c>
      <c r="CW47" s="74">
        <v>158169.3333333333</v>
      </c>
      <c r="CX47" s="74">
        <v>162644</v>
      </c>
      <c r="CY47" s="3"/>
    </row>
    <row r="48" spans="1:103" ht="15.75" thickBot="1">
      <c r="A48" s="3"/>
      <c r="B48" s="69" t="s">
        <v>14</v>
      </c>
      <c r="C48" s="55">
        <v>85682.66666666667</v>
      </c>
      <c r="D48" s="55">
        <v>72037.33333333333</v>
      </c>
      <c r="E48" s="55">
        <v>77689.88888888889</v>
      </c>
      <c r="F48" s="55">
        <v>88568</v>
      </c>
      <c r="G48" s="55">
        <v>99882.11111111111</v>
      </c>
      <c r="H48" s="55">
        <v>86793.55555555556</v>
      </c>
      <c r="I48" s="55">
        <v>88362</v>
      </c>
      <c r="J48" s="55">
        <v>101404.22222222222</v>
      </c>
      <c r="K48" s="55">
        <v>111169.44444444444</v>
      </c>
      <c r="L48" s="55">
        <v>94335.66666666667</v>
      </c>
      <c r="M48" s="55">
        <v>101084.33333333333</v>
      </c>
      <c r="N48" s="55">
        <v>110451.33333333333</v>
      </c>
      <c r="O48" s="55">
        <v>110848.11111111111</v>
      </c>
      <c r="P48" s="55">
        <v>100881.11111111111</v>
      </c>
      <c r="Q48" s="55">
        <v>108655.77777777778</v>
      </c>
      <c r="R48" s="55">
        <v>122307.77777777778</v>
      </c>
      <c r="S48" s="55">
        <v>129779</v>
      </c>
      <c r="T48" s="55">
        <v>112986.33333333333</v>
      </c>
      <c r="U48" s="55">
        <v>117145.22222222222</v>
      </c>
      <c r="V48" s="55">
        <v>122646.88888888889</v>
      </c>
      <c r="W48" s="55">
        <v>128771.55555555556</v>
      </c>
      <c r="X48" s="55">
        <v>112418.66666666667</v>
      </c>
      <c r="Y48" s="55">
        <v>120140.22222222222</v>
      </c>
      <c r="Z48" s="55">
        <v>126393.88888888889</v>
      </c>
      <c r="AA48" s="55">
        <v>128702.66666666667</v>
      </c>
      <c r="AB48" s="55">
        <v>62635.444444444445</v>
      </c>
      <c r="AC48" s="55">
        <v>81302.44444444444</v>
      </c>
      <c r="AD48" s="55">
        <v>122828.22222222222</v>
      </c>
      <c r="AE48" s="55">
        <v>116271.77777777778</v>
      </c>
      <c r="AF48" s="55">
        <v>117615.77777777778</v>
      </c>
      <c r="AG48" s="55">
        <v>156393.55555555556</v>
      </c>
      <c r="AH48" s="55">
        <v>170603</v>
      </c>
      <c r="AI48" s="48"/>
      <c r="AJ48" s="54" t="s">
        <v>14</v>
      </c>
      <c r="AK48" s="75">
        <v>6441.333333333333</v>
      </c>
      <c r="AL48" s="75">
        <v>6249</v>
      </c>
      <c r="AM48" s="75">
        <v>5656.222222222223</v>
      </c>
      <c r="AN48" s="75">
        <v>6722.111111111111</v>
      </c>
      <c r="AO48" s="75">
        <v>7607.444444444444</v>
      </c>
      <c r="AP48" s="75">
        <v>7544.333333333333</v>
      </c>
      <c r="AQ48" s="75">
        <v>7855.111111111111</v>
      </c>
      <c r="AR48" s="75">
        <v>8953.222222222223</v>
      </c>
      <c r="AS48" s="75">
        <v>9383.555555555555</v>
      </c>
      <c r="AT48" s="75">
        <v>8857.444444444445</v>
      </c>
      <c r="AU48" s="75">
        <v>9222.666666666666</v>
      </c>
      <c r="AV48" s="75">
        <v>10311</v>
      </c>
      <c r="AW48" s="75">
        <v>9651.888888888889</v>
      </c>
      <c r="AX48" s="75">
        <v>10228.777777777777</v>
      </c>
      <c r="AY48" s="75">
        <v>10717.111111111111</v>
      </c>
      <c r="AZ48" s="75">
        <v>12229.666666666666</v>
      </c>
      <c r="BA48" s="75">
        <v>12441.333333333334</v>
      </c>
      <c r="BB48" s="75">
        <v>12561</v>
      </c>
      <c r="BC48" s="75">
        <v>12432.111111111111</v>
      </c>
      <c r="BD48" s="75">
        <v>12482.777777777777</v>
      </c>
      <c r="BE48" s="75">
        <v>11858.111111111111</v>
      </c>
      <c r="BF48" s="75">
        <v>11483.888888888889</v>
      </c>
      <c r="BG48" s="75">
        <v>11372.666666666666</v>
      </c>
      <c r="BH48" s="75">
        <v>12553.888888888889</v>
      </c>
      <c r="BI48" s="75">
        <v>12191.444444444445</v>
      </c>
      <c r="BJ48" s="75">
        <v>9011.333333333334</v>
      </c>
      <c r="BK48" s="75">
        <v>12454.666666666666</v>
      </c>
      <c r="BL48" s="75">
        <v>14201.111111111111</v>
      </c>
      <c r="BM48" s="75">
        <v>13311.111111111111</v>
      </c>
      <c r="BN48" s="75">
        <v>14327.222222222223</v>
      </c>
      <c r="BO48" s="75">
        <v>16302.333333333334</v>
      </c>
      <c r="BP48" s="75">
        <v>16455</v>
      </c>
      <c r="BR48" s="54" t="s">
        <v>14</v>
      </c>
      <c r="BS48" s="75">
        <v>92124</v>
      </c>
      <c r="BT48" s="75">
        <v>78286.33333333333</v>
      </c>
      <c r="BU48" s="75">
        <v>83346.11111111111</v>
      </c>
      <c r="BV48" s="75">
        <v>95290.11111111111</v>
      </c>
      <c r="BW48" s="75">
        <v>107489.55555555555</v>
      </c>
      <c r="BX48" s="75">
        <v>94337.88888888889</v>
      </c>
      <c r="BY48" s="75">
        <v>96217.11111111111</v>
      </c>
      <c r="BZ48" s="75">
        <v>110357.44444444444</v>
      </c>
      <c r="CA48" s="75">
        <v>120553</v>
      </c>
      <c r="CB48" s="75">
        <v>103193.11111111112</v>
      </c>
      <c r="CC48" s="75">
        <v>110307</v>
      </c>
      <c r="CD48" s="75">
        <v>120762.33333333333</v>
      </c>
      <c r="CE48" s="75">
        <v>120500</v>
      </c>
      <c r="CF48" s="75">
        <v>111109.88888888889</v>
      </c>
      <c r="CG48" s="75">
        <v>119372.88888888889</v>
      </c>
      <c r="CH48" s="75">
        <v>134537.44444444444</v>
      </c>
      <c r="CI48" s="75">
        <v>142220.33333333334</v>
      </c>
      <c r="CJ48" s="75">
        <v>125547.33333333333</v>
      </c>
      <c r="CK48" s="75">
        <v>129577.33333333333</v>
      </c>
      <c r="CL48" s="75">
        <v>135129.66666666666</v>
      </c>
      <c r="CM48" s="75">
        <v>140629.66666666666</v>
      </c>
      <c r="CN48" s="75">
        <v>123902.55555555556</v>
      </c>
      <c r="CO48" s="75">
        <v>131512.88888888888</v>
      </c>
      <c r="CP48" s="75">
        <v>138947.77777777778</v>
      </c>
      <c r="CQ48" s="75">
        <v>140894.11111111112</v>
      </c>
      <c r="CR48" s="75">
        <v>71646.77777777778</v>
      </c>
      <c r="CS48" s="75">
        <v>93757.11111111111</v>
      </c>
      <c r="CT48" s="75">
        <f t="shared" si="6"/>
        <v>137029.33333333334</v>
      </c>
      <c r="CU48" s="75">
        <f t="shared" si="7"/>
        <v>129582.88888888889</v>
      </c>
      <c r="CV48" s="75">
        <v>131943</v>
      </c>
      <c r="CW48" s="75">
        <v>172695.8888888889</v>
      </c>
      <c r="CX48" s="75">
        <v>187058</v>
      </c>
      <c r="CY48" s="3"/>
    </row>
    <row r="49" spans="1:103" ht="15.75" thickBot="1">
      <c r="A49" s="3"/>
      <c r="B49" s="68" t="s">
        <v>16</v>
      </c>
      <c r="C49" s="53">
        <v>97466.66666666667</v>
      </c>
      <c r="D49" s="53">
        <v>54221.666666666664</v>
      </c>
      <c r="E49" s="53">
        <v>64265.666666666664</v>
      </c>
      <c r="F49" s="53">
        <v>79715</v>
      </c>
      <c r="G49" s="53">
        <v>112387.33333333333</v>
      </c>
      <c r="H49" s="53">
        <v>73829.66666666667</v>
      </c>
      <c r="I49" s="53">
        <v>70552</v>
      </c>
      <c r="J49" s="53">
        <v>92740</v>
      </c>
      <c r="K49" s="53">
        <v>132389.66666666666</v>
      </c>
      <c r="L49" s="53">
        <v>69850.66666666667</v>
      </c>
      <c r="M49" s="53">
        <v>87530</v>
      </c>
      <c r="N49" s="53">
        <v>104704.66666666667</v>
      </c>
      <c r="O49" s="53">
        <v>133448.33333333334</v>
      </c>
      <c r="P49" s="53">
        <v>80010</v>
      </c>
      <c r="Q49" s="53">
        <v>87491.66666666667</v>
      </c>
      <c r="R49" s="53">
        <v>106091</v>
      </c>
      <c r="S49" s="53">
        <v>138861</v>
      </c>
      <c r="T49" s="53">
        <v>85508</v>
      </c>
      <c r="U49" s="53">
        <v>94899</v>
      </c>
      <c r="V49" s="53">
        <v>110126.33333333333</v>
      </c>
      <c r="W49" s="53">
        <v>138791.66666666666</v>
      </c>
      <c r="X49" s="53">
        <v>86216</v>
      </c>
      <c r="Y49" s="53">
        <v>101582.66666666667</v>
      </c>
      <c r="Z49" s="53">
        <v>90881.66666666667</v>
      </c>
      <c r="AA49" s="53">
        <v>103952.66666666667</v>
      </c>
      <c r="AB49" s="53">
        <v>26102.666666666668</v>
      </c>
      <c r="AC49" s="53">
        <v>61961.333333333336</v>
      </c>
      <c r="AD49" s="53">
        <v>132892.66666666666</v>
      </c>
      <c r="AE49" s="53">
        <v>145015.66666666666</v>
      </c>
      <c r="AF49" s="53">
        <v>96480.66666666667</v>
      </c>
      <c r="AG49" s="53">
        <v>169299.33333333334</v>
      </c>
      <c r="AH49" s="53">
        <v>189009.33333333334</v>
      </c>
      <c r="AI49" s="48"/>
      <c r="AJ49" s="52" t="s">
        <v>16</v>
      </c>
      <c r="AK49" s="74">
        <v>6683</v>
      </c>
      <c r="AL49" s="74">
        <v>5612.666666666667</v>
      </c>
      <c r="AM49" s="74">
        <v>5074.333333333333</v>
      </c>
      <c r="AN49" s="74">
        <v>7501.333333333333</v>
      </c>
      <c r="AO49" s="74">
        <v>8637.333333333334</v>
      </c>
      <c r="AP49" s="74">
        <v>7958.666666666667</v>
      </c>
      <c r="AQ49" s="74">
        <v>7762.666666666667</v>
      </c>
      <c r="AR49" s="74">
        <v>9209.666666666666</v>
      </c>
      <c r="AS49" s="74">
        <v>9981.666666666666</v>
      </c>
      <c r="AT49" s="74">
        <v>7950</v>
      </c>
      <c r="AU49" s="74">
        <v>8162.333333333333</v>
      </c>
      <c r="AV49" s="74">
        <v>10399</v>
      </c>
      <c r="AW49" s="74">
        <v>11358</v>
      </c>
      <c r="AX49" s="74">
        <v>8005.666666666667</v>
      </c>
      <c r="AY49" s="74">
        <v>8639.333333333334</v>
      </c>
      <c r="AZ49" s="74">
        <v>11170</v>
      </c>
      <c r="BA49" s="74">
        <v>10961.666666666666</v>
      </c>
      <c r="BB49" s="74">
        <v>8557.333333333334</v>
      </c>
      <c r="BC49" s="74">
        <v>8139</v>
      </c>
      <c r="BD49" s="74">
        <v>10754</v>
      </c>
      <c r="BE49" s="74">
        <v>10850</v>
      </c>
      <c r="BF49" s="74">
        <v>8448.666666666666</v>
      </c>
      <c r="BG49" s="74">
        <v>8301</v>
      </c>
      <c r="BH49" s="74">
        <v>8652.333333333334</v>
      </c>
      <c r="BI49" s="74">
        <v>8601</v>
      </c>
      <c r="BJ49" s="74">
        <v>6037</v>
      </c>
      <c r="BK49" s="74">
        <v>7721.666666666667</v>
      </c>
      <c r="BL49" s="74">
        <v>11104.666666666666</v>
      </c>
      <c r="BM49" s="74">
        <v>11345</v>
      </c>
      <c r="BN49" s="74">
        <v>9941.666666666666</v>
      </c>
      <c r="BO49" s="74">
        <v>11540.666666666666</v>
      </c>
      <c r="BP49" s="74">
        <v>14377.333333333334</v>
      </c>
      <c r="BR49" s="52" t="s">
        <v>16</v>
      </c>
      <c r="BS49" s="74">
        <v>104149.66666666667</v>
      </c>
      <c r="BT49" s="74">
        <v>59834.33333333333</v>
      </c>
      <c r="BU49" s="74">
        <v>69340</v>
      </c>
      <c r="BV49" s="74">
        <v>87216.33333333333</v>
      </c>
      <c r="BW49" s="74">
        <v>121024.66666666666</v>
      </c>
      <c r="BX49" s="74">
        <v>81788.33333333334</v>
      </c>
      <c r="BY49" s="74">
        <v>78314.66666666667</v>
      </c>
      <c r="BZ49" s="74">
        <v>101949.66666666667</v>
      </c>
      <c r="CA49" s="74">
        <v>142371.3333333333</v>
      </c>
      <c r="CB49" s="74">
        <v>77800.66666666667</v>
      </c>
      <c r="CC49" s="74">
        <v>95692.33333333333</v>
      </c>
      <c r="CD49" s="74">
        <v>115103.66666666667</v>
      </c>
      <c r="CE49" s="74">
        <v>144806.33333333334</v>
      </c>
      <c r="CF49" s="74">
        <v>88015.66666666667</v>
      </c>
      <c r="CG49" s="74">
        <v>96131</v>
      </c>
      <c r="CH49" s="74">
        <v>117261</v>
      </c>
      <c r="CI49" s="74">
        <v>149822.66666666666</v>
      </c>
      <c r="CJ49" s="74">
        <v>94065.33333333333</v>
      </c>
      <c r="CK49" s="74">
        <v>103038</v>
      </c>
      <c r="CL49" s="74">
        <v>120880.33333333333</v>
      </c>
      <c r="CM49" s="74">
        <v>149641.66666666666</v>
      </c>
      <c r="CN49" s="74">
        <v>94664.66666666667</v>
      </c>
      <c r="CO49" s="74">
        <v>109883.66666666667</v>
      </c>
      <c r="CP49" s="74">
        <v>99534</v>
      </c>
      <c r="CQ49" s="74">
        <v>112553.66666666667</v>
      </c>
      <c r="CR49" s="74">
        <v>32139.666666666668</v>
      </c>
      <c r="CS49" s="74">
        <v>69683</v>
      </c>
      <c r="CT49" s="74">
        <f t="shared" si="6"/>
        <v>143997.3333333333</v>
      </c>
      <c r="CU49" s="74">
        <f t="shared" si="7"/>
        <v>156360.66666666666</v>
      </c>
      <c r="CV49" s="74">
        <v>178293.15897250897</v>
      </c>
      <c r="CW49" s="74">
        <v>180840</v>
      </c>
      <c r="CX49" s="74">
        <v>203386.6666666667</v>
      </c>
      <c r="CY49" s="3"/>
    </row>
    <row r="50" spans="1:103" ht="15.75" thickBot="1">
      <c r="A50" s="3"/>
      <c r="B50" s="72" t="s">
        <v>93</v>
      </c>
      <c r="C50" s="58">
        <v>138427.05995963913</v>
      </c>
      <c r="D50" s="58">
        <v>113902.89350664767</v>
      </c>
      <c r="E50" s="58">
        <v>122737.33403371322</v>
      </c>
      <c r="F50" s="58">
        <v>133345.4325882095</v>
      </c>
      <c r="G50" s="58">
        <v>155488.92306596533</v>
      </c>
      <c r="H50" s="58">
        <v>131534.30458031996</v>
      </c>
      <c r="I50" s="58">
        <v>128366.80993863686</v>
      </c>
      <c r="J50" s="58">
        <v>150431.98537146614</v>
      </c>
      <c r="K50" s="58">
        <v>169415.93839579227</v>
      </c>
      <c r="L50" s="58">
        <v>138022.40298049527</v>
      </c>
      <c r="M50" s="58">
        <v>143357.6184065934</v>
      </c>
      <c r="N50" s="58">
        <v>156536.91397028897</v>
      </c>
      <c r="O50" s="58">
        <v>175450.0548840049</v>
      </c>
      <c r="P50" s="58">
        <v>144358.96403133904</v>
      </c>
      <c r="Q50" s="58">
        <v>155686.49907407406</v>
      </c>
      <c r="R50" s="58">
        <v>168347.18053520555</v>
      </c>
      <c r="S50" s="58">
        <v>181295.52478539976</v>
      </c>
      <c r="T50" s="58">
        <v>153952.3773393273</v>
      </c>
      <c r="U50" s="58">
        <v>159725.78255805923</v>
      </c>
      <c r="V50" s="58">
        <v>174478.21315203313</v>
      </c>
      <c r="W50" s="58">
        <f aca="true" t="shared" si="8" ref="W50:AB50">AVERAGE(W35:W49)</f>
        <v>190634.952327549</v>
      </c>
      <c r="X50" s="58">
        <f t="shared" si="8"/>
        <v>162553.84148061814</v>
      </c>
      <c r="Y50" s="58">
        <f t="shared" si="8"/>
        <v>174260.64950962615</v>
      </c>
      <c r="Z50" s="58">
        <f t="shared" si="8"/>
        <v>157749.91063627732</v>
      </c>
      <c r="AA50" s="58">
        <f t="shared" si="8"/>
        <v>173913.0205792972</v>
      </c>
      <c r="AB50" s="58">
        <f t="shared" si="8"/>
        <v>74786.27595614264</v>
      </c>
      <c r="AC50" s="58">
        <v>102041.09399982732</v>
      </c>
      <c r="AD50" s="58">
        <v>169550.57960027625</v>
      </c>
      <c r="AE50" s="58">
        <f>AVERAGE(AE35:AE49)</f>
        <v>165342.9146766813</v>
      </c>
      <c r="AF50" s="58">
        <f>SUM(AF35:AF49)</f>
        <v>2141812.5454156953</v>
      </c>
      <c r="AG50" s="58">
        <f>SUM(AG35:AG49)</f>
        <v>3236616.8197617196</v>
      </c>
      <c r="AH50" s="58">
        <v>234263.41811793146</v>
      </c>
      <c r="AI50" s="48"/>
      <c r="AJ50" s="57" t="s">
        <v>93</v>
      </c>
      <c r="AK50" s="77">
        <v>27523.874691358025</v>
      </c>
      <c r="AL50" s="77">
        <v>23732.107229344725</v>
      </c>
      <c r="AM50" s="77">
        <v>23134.28377255461</v>
      </c>
      <c r="AN50" s="77">
        <v>24792.46501205347</v>
      </c>
      <c r="AO50" s="77">
        <v>25895.194948498796</v>
      </c>
      <c r="AP50" s="77">
        <v>24635.18648915187</v>
      </c>
      <c r="AQ50" s="77">
        <v>24421.55273942582</v>
      </c>
      <c r="AR50" s="77">
        <v>27934.734067499456</v>
      </c>
      <c r="AS50" s="77">
        <v>28018.314803857116</v>
      </c>
      <c r="AT50" s="77">
        <v>26775.638165680477</v>
      </c>
      <c r="AU50" s="77">
        <v>26454.90747863248</v>
      </c>
      <c r="AV50" s="77">
        <v>30287.425549450552</v>
      </c>
      <c r="AW50" s="77">
        <v>30030.928032153028</v>
      </c>
      <c r="AX50" s="77">
        <v>28261.45434472934</v>
      </c>
      <c r="AY50" s="77">
        <v>29163.726495726496</v>
      </c>
      <c r="AZ50" s="77">
        <v>30129.916534391534</v>
      </c>
      <c r="BA50" s="77">
        <v>29021.692096792096</v>
      </c>
      <c r="BB50" s="77">
        <v>29377.213075813073</v>
      </c>
      <c r="BC50" s="77">
        <v>28660.21403522404</v>
      </c>
      <c r="BD50" s="77">
        <v>30667.946214279546</v>
      </c>
      <c r="BE50" s="77">
        <f aca="true" t="shared" si="9" ref="BE50:BK50">AVERAGE(BE35:BE49)</f>
        <v>30626.80810498144</v>
      </c>
      <c r="BF50" s="77">
        <f t="shared" si="9"/>
        <v>29468.796282482956</v>
      </c>
      <c r="BG50" s="77">
        <f t="shared" si="9"/>
        <v>29910.753136493142</v>
      </c>
      <c r="BH50" s="77">
        <f t="shared" si="9"/>
        <v>27346.31027367694</v>
      </c>
      <c r="BI50" s="77">
        <f t="shared" si="9"/>
        <v>29388.006233272903</v>
      </c>
      <c r="BJ50" s="77">
        <f t="shared" si="9"/>
        <v>22748.536696883362</v>
      </c>
      <c r="BK50" s="77">
        <f t="shared" si="9"/>
        <v>26656.546236726237</v>
      </c>
      <c r="BL50" s="77">
        <v>30946.07154364155</v>
      </c>
      <c r="BM50" s="77">
        <f>AVERAGE(BM35:BM49)</f>
        <v>30705.86932141932</v>
      </c>
      <c r="BN50" s="77">
        <f>AVERAGE(BN35:BN49)</f>
        <v>30714.267568850904</v>
      </c>
      <c r="BO50" s="77">
        <f>SUM(BO35:BO49)</f>
        <v>507244.7116032116</v>
      </c>
      <c r="BP50" s="77">
        <v>34966.3448346715</v>
      </c>
      <c r="BR50" s="57" t="s">
        <v>105</v>
      </c>
      <c r="BS50" s="77">
        <v>165950.93465099717</v>
      </c>
      <c r="BT50" s="77">
        <v>137635.0007359924</v>
      </c>
      <c r="BU50" s="77">
        <v>145871.61780626784</v>
      </c>
      <c r="BV50" s="77">
        <v>158137.89760026298</v>
      </c>
      <c r="BW50" s="77">
        <v>181384.11801446413</v>
      </c>
      <c r="BX50" s="77">
        <v>156169.49106947184</v>
      </c>
      <c r="BY50" s="77">
        <v>152788.36267806267</v>
      </c>
      <c r="BZ50" s="77">
        <v>178366.7194389656</v>
      </c>
      <c r="CA50" s="77">
        <v>197434.2531996494</v>
      </c>
      <c r="CB50" s="77">
        <v>164798.04114617576</v>
      </c>
      <c r="CC50" s="77">
        <v>169812.52588522588</v>
      </c>
      <c r="CD50" s="77">
        <v>186824.33951973953</v>
      </c>
      <c r="CE50" s="77">
        <v>205480.98291615793</v>
      </c>
      <c r="CF50" s="77">
        <v>172620.41837606838</v>
      </c>
      <c r="CG50" s="77">
        <v>184850.22556980056</v>
      </c>
      <c r="CH50" s="77">
        <v>198477.09706959708</v>
      </c>
      <c r="CI50" s="77">
        <v>210317.2168821919</v>
      </c>
      <c r="CJ50" s="77">
        <v>183329.59041514044</v>
      </c>
      <c r="CK50" s="77">
        <v>188385.9965932833</v>
      </c>
      <c r="CL50" s="77">
        <v>205146.1593663127</v>
      </c>
      <c r="CM50" s="77">
        <f aca="true" t="shared" si="10" ref="CM50:CR50">AVERAGE(CM35:CM49)</f>
        <v>221261.76043253046</v>
      </c>
      <c r="CN50" s="77">
        <f t="shared" si="10"/>
        <v>192022.63776310108</v>
      </c>
      <c r="CO50" s="77">
        <f t="shared" si="10"/>
        <v>204171.4026461193</v>
      </c>
      <c r="CP50" s="77">
        <f t="shared" si="10"/>
        <v>185096.2209099543</v>
      </c>
      <c r="CQ50" s="77">
        <f t="shared" si="10"/>
        <v>203301.02681257017</v>
      </c>
      <c r="CR50" s="77">
        <f t="shared" si="10"/>
        <v>97534.81265302599</v>
      </c>
      <c r="CS50" s="77">
        <v>128697.64023655356</v>
      </c>
      <c r="CT50" s="77">
        <f>AVERAGE(CT35:CT49)</f>
        <v>200496.6511439178</v>
      </c>
      <c r="CU50" s="77">
        <f>AVERAGE(CU35:CU49)</f>
        <v>196048.78399810067</v>
      </c>
      <c r="CV50" s="77">
        <f>AVERAGE(CV35:CV49)</f>
        <v>178293.15897250894</v>
      </c>
      <c r="CW50" s="77">
        <f>AVERAGE(CW35:CW49)</f>
        <v>249590.76875766215</v>
      </c>
      <c r="CX50" s="77">
        <v>269229.76295260293</v>
      </c>
      <c r="CY50" s="3"/>
    </row>
    <row r="51" spans="2:102" ht="14.25" customHeight="1">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row>
    <row r="52" spans="2:103" ht="15">
      <c r="B52" s="4" t="s">
        <v>177</v>
      </c>
      <c r="BR52" s="18"/>
      <c r="BS52" s="3"/>
      <c r="BT52" s="1"/>
      <c r="BU52" s="1"/>
      <c r="BV52" s="1"/>
      <c r="BW52" s="1"/>
      <c r="BX52" s="1"/>
      <c r="BY52" s="1"/>
      <c r="BZ52" s="1"/>
      <c r="CA52" s="1"/>
      <c r="CB52" s="1"/>
      <c r="CC52" s="1"/>
      <c r="CD52" s="1"/>
      <c r="CE52" s="1"/>
      <c r="CF52" s="1"/>
      <c r="CG52" s="1"/>
      <c r="CH52" s="1"/>
      <c r="CI52" s="1"/>
      <c r="CJ52" s="3"/>
      <c r="CK52" s="1"/>
      <c r="CL52" s="1"/>
      <c r="CM52" s="1"/>
      <c r="CX52" s="3"/>
      <c r="CY52" s="3"/>
    </row>
    <row r="53" spans="2:103" ht="15">
      <c r="B53" s="4" t="s">
        <v>110</v>
      </c>
      <c r="BR53" s="18"/>
      <c r="BS53" s="1"/>
      <c r="BT53" s="1"/>
      <c r="BU53" s="1"/>
      <c r="BV53" s="1"/>
      <c r="BW53" s="1"/>
      <c r="BX53" s="1"/>
      <c r="BY53" s="1"/>
      <c r="BZ53" s="1"/>
      <c r="CA53" s="1"/>
      <c r="CB53" s="1"/>
      <c r="CC53" s="1"/>
      <c r="CD53" s="1"/>
      <c r="CE53" s="1"/>
      <c r="CF53" s="1"/>
      <c r="CG53" s="1"/>
      <c r="CH53" s="1"/>
      <c r="CI53" s="1"/>
      <c r="CJ53" s="3"/>
      <c r="CK53" s="1"/>
      <c r="CL53" s="1"/>
      <c r="CM53" s="1"/>
      <c r="CY53" s="3"/>
    </row>
    <row r="54" spans="2:103" ht="14.25" customHeight="1">
      <c r="B54" s="18" t="s">
        <v>189</v>
      </c>
      <c r="BR54" s="18"/>
      <c r="BS54" s="1"/>
      <c r="BT54" s="1"/>
      <c r="BU54" s="1"/>
      <c r="BV54" s="1"/>
      <c r="BW54" s="1"/>
      <c r="BX54" s="1"/>
      <c r="BY54" s="1"/>
      <c r="BZ54" s="1"/>
      <c r="CA54" s="1"/>
      <c r="CB54" s="1"/>
      <c r="CC54" s="1"/>
      <c r="CD54" s="1"/>
      <c r="CE54" s="1"/>
      <c r="CF54" s="1"/>
      <c r="CG54" s="1"/>
      <c r="CH54" s="1"/>
      <c r="CI54" s="1"/>
      <c r="CJ54" s="3"/>
      <c r="CK54" s="1"/>
      <c r="CL54" s="1"/>
      <c r="CM54" s="1"/>
      <c r="CY54" s="3"/>
    </row>
    <row r="55" spans="2:102" ht="14.25" customHeight="1">
      <c r="B55" s="4"/>
      <c r="BS55" s="8"/>
      <c r="CX55" s="3"/>
    </row>
    <row r="56" ht="14.25" customHeight="1">
      <c r="B56" s="4"/>
    </row>
    <row r="57" ht="14.25" customHeight="1">
      <c r="BR57" s="4"/>
    </row>
    <row r="58" ht="14.25" customHeight="1">
      <c r="BR58" s="4"/>
    </row>
    <row r="59" ht="14.25" customHeight="1">
      <c r="B59" s="4"/>
    </row>
    <row r="60" spans="67:91" ht="15">
      <c r="BO60" s="5"/>
      <c r="BP60" s="5"/>
      <c r="BQ60" s="5"/>
      <c r="BR60" s="5"/>
      <c r="CJ60" s="1"/>
      <c r="CK60" s="1"/>
      <c r="CL60" s="1"/>
      <c r="CM60" s="1"/>
    </row>
    <row r="61" spans="3:91" ht="14.25" customHeight="1">
      <c r="C61" s="3"/>
      <c r="BN61" s="4"/>
      <c r="BO61" s="5"/>
      <c r="BP61" s="5"/>
      <c r="BQ61" s="5"/>
      <c r="BR61" s="5"/>
      <c r="CJ61" s="1"/>
      <c r="CK61" s="1"/>
      <c r="CL61" s="1"/>
      <c r="CM61" s="1"/>
    </row>
    <row r="62" spans="67:91" ht="15">
      <c r="BO62" s="5"/>
      <c r="BP62" s="5"/>
      <c r="BQ62" s="5"/>
      <c r="BR62" s="5"/>
      <c r="CJ62" s="1"/>
      <c r="CK62" s="1"/>
      <c r="CL62" s="1"/>
      <c r="CM62" s="1"/>
    </row>
    <row r="63" spans="67:91" ht="15">
      <c r="BO63" s="5"/>
      <c r="BP63" s="5"/>
      <c r="BQ63" s="5"/>
      <c r="BR63" s="5"/>
      <c r="CJ63" s="1"/>
      <c r="CK63" s="1"/>
      <c r="CL63" s="1"/>
      <c r="CM63" s="1"/>
    </row>
    <row r="64" spans="67:91" ht="15">
      <c r="BO64" s="5"/>
      <c r="BP64" s="5"/>
      <c r="BQ64" s="5"/>
      <c r="BR64" s="5"/>
      <c r="CJ64" s="1"/>
      <c r="CK64" s="1"/>
      <c r="CL64" s="1"/>
      <c r="CM64" s="1"/>
    </row>
    <row r="65" spans="67:91" ht="15">
      <c r="BO65" s="5"/>
      <c r="BP65" s="5"/>
      <c r="BQ65" s="5"/>
      <c r="BR65" s="5"/>
      <c r="CJ65" s="1"/>
      <c r="CK65" s="1"/>
      <c r="CL65" s="1"/>
      <c r="CM65" s="1"/>
    </row>
  </sheetData>
  <sheetProtection/>
  <mergeCells count="91">
    <mergeCell ref="B1:AH1"/>
    <mergeCell ref="B3:AH3"/>
    <mergeCell ref="AJ3:BP3"/>
    <mergeCell ref="BR3:CX3"/>
    <mergeCell ref="B4:B5"/>
    <mergeCell ref="C4:F4"/>
    <mergeCell ref="G4:J4"/>
    <mergeCell ref="K4:N4"/>
    <mergeCell ref="B15:AH15"/>
    <mergeCell ref="AJ4:AJ5"/>
    <mergeCell ref="AK4:AN4"/>
    <mergeCell ref="AO4:AR4"/>
    <mergeCell ref="AA4:AD4"/>
    <mergeCell ref="S4:V4"/>
    <mergeCell ref="O4:R4"/>
    <mergeCell ref="CU16:CX16"/>
    <mergeCell ref="BM4:BP4"/>
    <mergeCell ref="CU4:CX4"/>
    <mergeCell ref="CQ4:CT4"/>
    <mergeCell ref="AJ15:BP15"/>
    <mergeCell ref="CA4:CD4"/>
    <mergeCell ref="CE4:CH4"/>
    <mergeCell ref="BI4:BL4"/>
    <mergeCell ref="BI16:BL16"/>
    <mergeCell ref="CM16:CP16"/>
    <mergeCell ref="S33:V33"/>
    <mergeCell ref="BR15:CX15"/>
    <mergeCell ref="AE4:AH4"/>
    <mergeCell ref="BA4:BD4"/>
    <mergeCell ref="AJ16:AJ17"/>
    <mergeCell ref="BE4:BH4"/>
    <mergeCell ref="W4:Z4"/>
    <mergeCell ref="AS4:AV4"/>
    <mergeCell ref="AW4:AZ4"/>
    <mergeCell ref="CQ33:CT33"/>
    <mergeCell ref="CE33:CH33"/>
    <mergeCell ref="CI33:CL33"/>
    <mergeCell ref="BR4:BR5"/>
    <mergeCell ref="CM4:CP4"/>
    <mergeCell ref="CI4:CL4"/>
    <mergeCell ref="BS4:BV4"/>
    <mergeCell ref="BW4:BZ4"/>
    <mergeCell ref="CM33:CP33"/>
    <mergeCell ref="BW33:BZ33"/>
    <mergeCell ref="BS16:BV16"/>
    <mergeCell ref="W16:Z16"/>
    <mergeCell ref="AE16:AH16"/>
    <mergeCell ref="B32:AH32"/>
    <mergeCell ref="B16:B17"/>
    <mergeCell ref="C16:F16"/>
    <mergeCell ref="AK33:AN33"/>
    <mergeCell ref="G16:J16"/>
    <mergeCell ref="K16:N16"/>
    <mergeCell ref="O16:R16"/>
    <mergeCell ref="AA16:AD16"/>
    <mergeCell ref="S16:V16"/>
    <mergeCell ref="K33:N33"/>
    <mergeCell ref="O33:R33"/>
    <mergeCell ref="W33:Z33"/>
    <mergeCell ref="AE33:AH33"/>
    <mergeCell ref="BR32:CX32"/>
    <mergeCell ref="BE16:BH16"/>
    <mergeCell ref="AO33:AR33"/>
    <mergeCell ref="CQ16:CT16"/>
    <mergeCell ref="AA33:AD33"/>
    <mergeCell ref="B33:B34"/>
    <mergeCell ref="AW33:AZ33"/>
    <mergeCell ref="BA33:BD33"/>
    <mergeCell ref="C33:F33"/>
    <mergeCell ref="G33:J33"/>
    <mergeCell ref="CU33:CX33"/>
    <mergeCell ref="BR33:BR34"/>
    <mergeCell ref="BS33:BV33"/>
    <mergeCell ref="AJ33:AJ34"/>
    <mergeCell ref="AS33:AV33"/>
    <mergeCell ref="CI16:CL16"/>
    <mergeCell ref="AS16:AV16"/>
    <mergeCell ref="AW16:AZ16"/>
    <mergeCell ref="BM16:BP16"/>
    <mergeCell ref="BW16:BZ16"/>
    <mergeCell ref="CA16:CD16"/>
    <mergeCell ref="BE33:BH33"/>
    <mergeCell ref="BM33:BP33"/>
    <mergeCell ref="BA16:BD16"/>
    <mergeCell ref="CE16:CH16"/>
    <mergeCell ref="BR16:BR17"/>
    <mergeCell ref="BI33:BL33"/>
    <mergeCell ref="AJ32:BP32"/>
    <mergeCell ref="AK16:AN16"/>
    <mergeCell ref="CA33:CD33"/>
    <mergeCell ref="AO16:AR16"/>
  </mergeCells>
  <hyperlinks>
    <hyperlink ref="A1" location="Indice!B5"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AD52"/>
  <sheetViews>
    <sheetView zoomScale="66" zoomScaleNormal="66" zoomScalePageLayoutView="0" workbookViewId="0" topLeftCell="A1">
      <selection activeCell="A1" sqref="A1"/>
    </sheetView>
  </sheetViews>
  <sheetFormatPr defaultColWidth="31.28125" defaultRowHeight="15"/>
  <cols>
    <col min="1" max="1" width="11.421875" style="1" customWidth="1"/>
    <col min="2" max="2" width="70.28125" style="9" customWidth="1"/>
    <col min="3" max="13" width="12.57421875" style="1" customWidth="1"/>
    <col min="14" max="14" width="13.7109375" style="1" bestFit="1" customWidth="1"/>
    <col min="15" max="26" width="12.57421875" style="1" customWidth="1"/>
    <col min="27" max="234" width="11.421875" style="1" customWidth="1"/>
    <col min="235" max="235" width="70.28125" style="1" customWidth="1"/>
    <col min="236" max="246" width="12.57421875" style="1" customWidth="1"/>
    <col min="247" max="247" width="13.7109375" style="1" bestFit="1" customWidth="1"/>
    <col min="248" max="254" width="12.57421875" style="1" customWidth="1"/>
    <col min="255" max="255" width="15.57421875" style="1" bestFit="1" customWidth="1"/>
    <col min="256" max="16384" width="31.28125" style="1" customWidth="1"/>
  </cols>
  <sheetData>
    <row r="1" spans="1:26" ht="24" thickBot="1">
      <c r="A1" s="28" t="s">
        <v>45</v>
      </c>
      <c r="B1" s="166" t="s">
        <v>104</v>
      </c>
      <c r="C1" s="166"/>
      <c r="D1" s="166"/>
      <c r="E1" s="166"/>
      <c r="F1" s="166"/>
      <c r="G1" s="166"/>
      <c r="H1" s="166"/>
      <c r="I1" s="166"/>
      <c r="J1" s="166"/>
      <c r="K1" s="166"/>
      <c r="L1" s="166"/>
      <c r="M1" s="166"/>
      <c r="N1" s="166"/>
      <c r="O1" s="166"/>
      <c r="P1" s="166"/>
      <c r="Q1" s="166"/>
      <c r="R1" s="166"/>
      <c r="S1" s="166"/>
      <c r="T1" s="166"/>
      <c r="U1" s="166"/>
      <c r="V1" s="166"/>
      <c r="W1" s="166"/>
      <c r="X1" s="166"/>
      <c r="Y1" s="166"/>
      <c r="Z1" s="166"/>
    </row>
    <row r="2" spans="2:26" ht="15.75" thickBot="1">
      <c r="B2" s="51"/>
      <c r="C2" s="50" t="s">
        <v>36</v>
      </c>
      <c r="D2" s="50" t="s">
        <v>37</v>
      </c>
      <c r="E2" s="50" t="s">
        <v>38</v>
      </c>
      <c r="F2" s="50" t="s">
        <v>39</v>
      </c>
      <c r="G2" s="50" t="s">
        <v>40</v>
      </c>
      <c r="H2" s="50" t="s">
        <v>46</v>
      </c>
      <c r="I2" s="50" t="s">
        <v>47</v>
      </c>
      <c r="J2" s="50" t="s">
        <v>69</v>
      </c>
      <c r="K2" s="50" t="s">
        <v>68</v>
      </c>
      <c r="L2" s="50" t="s">
        <v>95</v>
      </c>
      <c r="M2" s="50" t="s">
        <v>97</v>
      </c>
      <c r="N2" s="50" t="s">
        <v>99</v>
      </c>
      <c r="O2" s="50" t="s">
        <v>106</v>
      </c>
      <c r="P2" s="50" t="s">
        <v>111</v>
      </c>
      <c r="Q2" s="50" t="s">
        <v>123</v>
      </c>
      <c r="R2" s="50" t="s">
        <v>124</v>
      </c>
      <c r="S2" s="50" t="s">
        <v>134</v>
      </c>
      <c r="T2" s="50" t="s">
        <v>140</v>
      </c>
      <c r="U2" s="50" t="s">
        <v>165</v>
      </c>
      <c r="V2" s="50" t="s">
        <v>174</v>
      </c>
      <c r="W2" s="50" t="s">
        <v>178</v>
      </c>
      <c r="X2" s="50" t="s">
        <v>183</v>
      </c>
      <c r="Y2" s="50" t="s">
        <v>184</v>
      </c>
      <c r="Z2" s="50" t="s">
        <v>185</v>
      </c>
    </row>
    <row r="3" spans="2:30" ht="15.75" thickBot="1">
      <c r="B3" s="78" t="s">
        <v>0</v>
      </c>
      <c r="C3" s="74">
        <v>664026.8461538461</v>
      </c>
      <c r="D3" s="74">
        <v>514254.93406593404</v>
      </c>
      <c r="E3" s="74">
        <v>545873.7608695652</v>
      </c>
      <c r="F3" s="74">
        <v>582641.8586956522</v>
      </c>
      <c r="G3" s="74">
        <v>696716.2888888889</v>
      </c>
      <c r="H3" s="74">
        <v>547128.043956044</v>
      </c>
      <c r="I3" s="74">
        <v>576018.2282608695</v>
      </c>
      <c r="J3" s="74">
        <v>610815.0978260869</v>
      </c>
      <c r="K3" s="74">
        <v>733388.3222222222</v>
      </c>
      <c r="L3" s="74">
        <v>583063.4615384615</v>
      </c>
      <c r="M3" s="74">
        <v>602875.1847826086</v>
      </c>
      <c r="N3" s="74">
        <v>634639.3586956522</v>
      </c>
      <c r="O3" s="74">
        <v>754739.4666666667</v>
      </c>
      <c r="P3" s="74">
        <v>609319.6263736264</v>
      </c>
      <c r="Q3" s="74">
        <v>640493.6413043478</v>
      </c>
      <c r="R3" s="74">
        <v>586964.054347826</v>
      </c>
      <c r="S3" s="74">
        <v>712387.901098901</v>
      </c>
      <c r="T3" s="74">
        <v>349690.2967032967</v>
      </c>
      <c r="U3" s="74">
        <v>453797.35869565216</v>
      </c>
      <c r="V3" s="74">
        <v>590942.5434782609</v>
      </c>
      <c r="W3" s="74">
        <v>694447.3888888889</v>
      </c>
      <c r="X3" s="74">
        <v>580269.098901099</v>
      </c>
      <c r="Y3" s="74">
        <v>771418.0108695652</v>
      </c>
      <c r="Z3" s="74">
        <v>819981.9239130435</v>
      </c>
      <c r="AB3" s="3"/>
      <c r="AC3" s="3"/>
      <c r="AD3" s="3"/>
    </row>
    <row r="4" spans="2:30" ht="15.75" thickBot="1">
      <c r="B4" s="79" t="s">
        <v>5</v>
      </c>
      <c r="C4" s="75">
        <v>432363.8241758242</v>
      </c>
      <c r="D4" s="75">
        <v>381699.1098901099</v>
      </c>
      <c r="E4" s="75">
        <v>408529.347826087</v>
      </c>
      <c r="F4" s="75">
        <v>447270.9130434783</v>
      </c>
      <c r="G4" s="75">
        <v>482593.9666666667</v>
      </c>
      <c r="H4" s="75">
        <v>418968.8791208791</v>
      </c>
      <c r="I4" s="75">
        <v>440576.07608695654</v>
      </c>
      <c r="J4" s="75">
        <v>474823.5543478261</v>
      </c>
      <c r="K4" s="75">
        <v>500200.7</v>
      </c>
      <c r="L4" s="75">
        <v>449120.010989011</v>
      </c>
      <c r="M4" s="75">
        <v>462974.67391304346</v>
      </c>
      <c r="N4" s="75">
        <v>505600.77173913043</v>
      </c>
      <c r="O4" s="75">
        <v>535384.1222222223</v>
      </c>
      <c r="P4" s="75">
        <v>477798.8461538461</v>
      </c>
      <c r="Q4" s="75">
        <v>494202.097826087</v>
      </c>
      <c r="R4" s="75">
        <v>422844.02173913043</v>
      </c>
      <c r="S4" s="75">
        <v>437142.07692307694</v>
      </c>
      <c r="T4" s="75">
        <v>223769.24175824175</v>
      </c>
      <c r="U4" s="75">
        <v>304511.76086956525</v>
      </c>
      <c r="V4" s="75">
        <v>464085.9456521739</v>
      </c>
      <c r="W4" s="75">
        <v>450521.27777777775</v>
      </c>
      <c r="X4" s="75">
        <v>402176.6043956044</v>
      </c>
      <c r="Y4" s="75">
        <v>570687.6739130435</v>
      </c>
      <c r="Z4" s="75">
        <v>617636.7391304348</v>
      </c>
      <c r="AB4" s="3"/>
      <c r="AC4" s="3"/>
      <c r="AD4" s="3"/>
    </row>
    <row r="5" spans="2:30" ht="15.75" thickBot="1">
      <c r="B5" s="78" t="s">
        <v>18</v>
      </c>
      <c r="C5" s="74">
        <v>3624846.3516483516</v>
      </c>
      <c r="D5" s="74">
        <v>3805481.4395604394</v>
      </c>
      <c r="E5" s="74">
        <v>3868600.5108695654</v>
      </c>
      <c r="F5" s="74">
        <v>4045145.1195652173</v>
      </c>
      <c r="G5" s="74">
        <v>3927644.7555555557</v>
      </c>
      <c r="H5" s="74">
        <v>3964783.6703296704</v>
      </c>
      <c r="I5" s="74">
        <v>4036549.086956522</v>
      </c>
      <c r="J5" s="74">
        <v>4269262</v>
      </c>
      <c r="K5" s="74">
        <v>4026766.177777778</v>
      </c>
      <c r="L5" s="74">
        <v>4151444.164835165</v>
      </c>
      <c r="M5" s="74">
        <v>4201593.706521739</v>
      </c>
      <c r="N5" s="74">
        <v>4616925.630434782</v>
      </c>
      <c r="O5" s="74">
        <v>4420577.622222222</v>
      </c>
      <c r="P5" s="74">
        <v>4495237.21978022</v>
      </c>
      <c r="Q5" s="74">
        <v>4539012.4130434785</v>
      </c>
      <c r="R5" s="74">
        <v>4453693.293478261</v>
      </c>
      <c r="S5" s="74">
        <v>4202421.791208792</v>
      </c>
      <c r="T5" s="74">
        <v>2204649.076923077</v>
      </c>
      <c r="U5" s="74">
        <v>2990589.315217391</v>
      </c>
      <c r="V5" s="74">
        <v>4090058.3260869565</v>
      </c>
      <c r="W5" s="74">
        <v>4109501.4</v>
      </c>
      <c r="X5" s="74">
        <v>3735677.956043956</v>
      </c>
      <c r="Y5" s="74">
        <v>4683343.271739131</v>
      </c>
      <c r="Z5" s="74">
        <v>5018724.293478261</v>
      </c>
      <c r="AB5" s="3"/>
      <c r="AC5" s="3"/>
      <c r="AD5" s="3"/>
    </row>
    <row r="6" spans="2:30" ht="15" customHeight="1" thickBot="1">
      <c r="B6" s="57" t="s">
        <v>44</v>
      </c>
      <c r="C6" s="77">
        <v>4721237.0219780225</v>
      </c>
      <c r="D6" s="77">
        <v>4701435.483516484</v>
      </c>
      <c r="E6" s="77">
        <v>4823003.619565218</v>
      </c>
      <c r="F6" s="77">
        <v>5075057.891304348</v>
      </c>
      <c r="G6" s="77">
        <f>SUM(G3:G5)</f>
        <v>5106955.011111111</v>
      </c>
      <c r="H6" s="77">
        <f aca="true" t="shared" si="0" ref="H6:S6">SUM(H3:H5)</f>
        <v>4930880.593406593</v>
      </c>
      <c r="I6" s="77">
        <f t="shared" si="0"/>
        <v>5053143.391304348</v>
      </c>
      <c r="J6" s="77">
        <f t="shared" si="0"/>
        <v>5354900.652173913</v>
      </c>
      <c r="K6" s="77">
        <f t="shared" si="0"/>
        <v>5260355.2</v>
      </c>
      <c r="L6" s="77">
        <f t="shared" si="0"/>
        <v>5183627.637362638</v>
      </c>
      <c r="M6" s="77">
        <f t="shared" si="0"/>
        <v>5267443.565217392</v>
      </c>
      <c r="N6" s="77">
        <f t="shared" si="0"/>
        <v>5757165.7608695645</v>
      </c>
      <c r="O6" s="77">
        <f t="shared" si="0"/>
        <v>5710701.211111112</v>
      </c>
      <c r="P6" s="77">
        <f t="shared" si="0"/>
        <v>5582355.692307692</v>
      </c>
      <c r="Q6" s="77">
        <f t="shared" si="0"/>
        <v>5673708.152173913</v>
      </c>
      <c r="R6" s="77">
        <f t="shared" si="0"/>
        <v>5463501.369565217</v>
      </c>
      <c r="S6" s="77">
        <f t="shared" si="0"/>
        <v>5351951.76923077</v>
      </c>
      <c r="T6" s="77">
        <f>SUM(T3:T5)</f>
        <v>2778108.6153846155</v>
      </c>
      <c r="U6" s="77">
        <v>3748898.4347826084</v>
      </c>
      <c r="V6" s="77">
        <v>5145086.815217392</v>
      </c>
      <c r="W6" s="77">
        <f>SUM(W3:W5)</f>
        <v>5254470.066666666</v>
      </c>
      <c r="X6" s="77">
        <v>4718123.659340659</v>
      </c>
      <c r="Y6" s="77">
        <f>SUM(Y3:Y5)</f>
        <v>6025448.956521739</v>
      </c>
      <c r="Z6" s="77">
        <f>SUM(Z3:Z5)</f>
        <v>6456342.956521739</v>
      </c>
      <c r="AB6" s="3"/>
      <c r="AC6" s="3"/>
      <c r="AD6" s="3"/>
    </row>
    <row r="7" spans="3:26" ht="15">
      <c r="C7" s="3"/>
      <c r="D7" s="35"/>
      <c r="E7" s="35"/>
      <c r="F7" s="35"/>
      <c r="G7" s="35"/>
      <c r="H7" s="29"/>
      <c r="I7" s="29"/>
      <c r="J7" s="29"/>
      <c r="K7" s="29"/>
      <c r="L7" s="29"/>
      <c r="M7" s="29"/>
      <c r="N7" s="29"/>
      <c r="O7" s="29"/>
      <c r="P7" s="29"/>
      <c r="Q7" s="29"/>
      <c r="R7" s="29"/>
      <c r="S7" s="29"/>
      <c r="T7" s="29"/>
      <c r="U7" s="29"/>
      <c r="V7" s="29"/>
      <c r="W7" s="29"/>
      <c r="X7" s="29"/>
      <c r="Y7" s="29"/>
      <c r="Z7" s="29"/>
    </row>
    <row r="8" spans="3:26" ht="15.75" thickBot="1">
      <c r="C8" s="3"/>
      <c r="D8" s="35"/>
      <c r="E8" s="35"/>
      <c r="F8" s="35"/>
      <c r="G8" s="35"/>
      <c r="H8" s="29"/>
      <c r="I8" s="29"/>
      <c r="J8" s="29"/>
      <c r="K8" s="29"/>
      <c r="L8" s="29"/>
      <c r="M8" s="29"/>
      <c r="N8" s="29"/>
      <c r="O8" s="29"/>
      <c r="P8" s="29"/>
      <c r="Q8" s="29"/>
      <c r="R8" s="29"/>
      <c r="S8" s="29"/>
      <c r="T8" s="29"/>
      <c r="U8" s="29"/>
      <c r="V8" s="29"/>
      <c r="W8" s="29"/>
      <c r="X8" s="29"/>
      <c r="Y8" s="29"/>
      <c r="Z8" s="29"/>
    </row>
    <row r="9" spans="2:26" ht="24" thickBot="1">
      <c r="B9" s="166" t="s">
        <v>96</v>
      </c>
      <c r="C9" s="166"/>
      <c r="D9" s="166"/>
      <c r="E9" s="166"/>
      <c r="F9" s="166"/>
      <c r="G9" s="166"/>
      <c r="H9" s="166"/>
      <c r="I9" s="166"/>
      <c r="J9" s="166"/>
      <c r="K9" s="166"/>
      <c r="L9" s="166"/>
      <c r="M9" s="166"/>
      <c r="N9" s="166"/>
      <c r="O9" s="166"/>
      <c r="P9" s="166"/>
      <c r="Q9" s="166"/>
      <c r="R9" s="166"/>
      <c r="S9" s="166"/>
      <c r="T9" s="166"/>
      <c r="U9" s="166"/>
      <c r="V9" s="166"/>
      <c r="W9" s="166"/>
      <c r="X9" s="166"/>
      <c r="Y9" s="166"/>
      <c r="Z9" s="166"/>
    </row>
    <row r="10" spans="2:26" ht="15.75" thickBot="1">
      <c r="B10" s="80" t="s">
        <v>18</v>
      </c>
      <c r="C10" s="51" t="s">
        <v>36</v>
      </c>
      <c r="D10" s="51" t="s">
        <v>37</v>
      </c>
      <c r="E10" s="51" t="s">
        <v>38</v>
      </c>
      <c r="F10" s="51" t="s">
        <v>39</v>
      </c>
      <c r="G10" s="51" t="s">
        <v>40</v>
      </c>
      <c r="H10" s="51" t="s">
        <v>46</v>
      </c>
      <c r="I10" s="51" t="s">
        <v>47</v>
      </c>
      <c r="J10" s="51" t="s">
        <v>69</v>
      </c>
      <c r="K10" s="51" t="s">
        <v>68</v>
      </c>
      <c r="L10" s="51" t="s">
        <v>95</v>
      </c>
      <c r="M10" s="51" t="s">
        <v>97</v>
      </c>
      <c r="N10" s="51" t="s">
        <v>99</v>
      </c>
      <c r="O10" s="51" t="s">
        <v>106</v>
      </c>
      <c r="P10" s="51" t="s">
        <v>111</v>
      </c>
      <c r="Q10" s="51" t="s">
        <v>123</v>
      </c>
      <c r="R10" s="51" t="s">
        <v>124</v>
      </c>
      <c r="S10" s="51" t="s">
        <v>134</v>
      </c>
      <c r="T10" s="51" t="s">
        <v>140</v>
      </c>
      <c r="U10" s="51" t="s">
        <v>165</v>
      </c>
      <c r="V10" s="51" t="s">
        <v>174</v>
      </c>
      <c r="W10" s="50" t="s">
        <v>178</v>
      </c>
      <c r="X10" s="50" t="s">
        <v>183</v>
      </c>
      <c r="Y10" s="50" t="s">
        <v>184</v>
      </c>
      <c r="Z10" s="50" t="s">
        <v>185</v>
      </c>
    </row>
    <row r="11" spans="2:26" ht="15.75" thickBot="1">
      <c r="B11" s="79" t="s">
        <v>28</v>
      </c>
      <c r="C11" s="81">
        <v>5</v>
      </c>
      <c r="D11" s="81">
        <v>8</v>
      </c>
      <c r="E11" s="81">
        <v>4</v>
      </c>
      <c r="F11" s="81">
        <v>7</v>
      </c>
      <c r="G11" s="81">
        <v>10</v>
      </c>
      <c r="H11" s="81">
        <v>5</v>
      </c>
      <c r="I11" s="81">
        <v>7</v>
      </c>
      <c r="J11" s="81">
        <v>8</v>
      </c>
      <c r="K11" s="81">
        <v>6</v>
      </c>
      <c r="L11" s="81">
        <v>8</v>
      </c>
      <c r="M11" s="81">
        <v>8</v>
      </c>
      <c r="N11" s="81">
        <v>5</v>
      </c>
      <c r="O11" s="81">
        <v>4</v>
      </c>
      <c r="P11" s="81">
        <v>3</v>
      </c>
      <c r="Q11" s="81">
        <v>8</v>
      </c>
      <c r="R11" s="81">
        <v>11</v>
      </c>
      <c r="S11" s="81">
        <v>7</v>
      </c>
      <c r="T11" s="81">
        <v>3</v>
      </c>
      <c r="U11" s="81">
        <v>3</v>
      </c>
      <c r="V11" s="81">
        <v>4</v>
      </c>
      <c r="W11" s="81">
        <v>4</v>
      </c>
      <c r="X11" s="81">
        <v>4</v>
      </c>
      <c r="Y11" s="81">
        <v>4</v>
      </c>
      <c r="Z11" s="81">
        <v>5</v>
      </c>
    </row>
    <row r="12" spans="2:26" ht="15.75" thickBot="1">
      <c r="B12" s="78" t="s">
        <v>29</v>
      </c>
      <c r="C12" s="82">
        <v>54</v>
      </c>
      <c r="D12" s="82">
        <v>59</v>
      </c>
      <c r="E12" s="82">
        <v>69</v>
      </c>
      <c r="F12" s="82">
        <v>56</v>
      </c>
      <c r="G12" s="82">
        <v>58</v>
      </c>
      <c r="H12" s="82">
        <v>67</v>
      </c>
      <c r="I12" s="82">
        <v>76</v>
      </c>
      <c r="J12" s="82">
        <v>72</v>
      </c>
      <c r="K12" s="82">
        <v>48</v>
      </c>
      <c r="L12" s="82">
        <v>63</v>
      </c>
      <c r="M12" s="82">
        <v>81</v>
      </c>
      <c r="N12" s="82">
        <v>95</v>
      </c>
      <c r="O12" s="82">
        <v>65</v>
      </c>
      <c r="P12" s="82">
        <v>110</v>
      </c>
      <c r="Q12" s="82">
        <v>85</v>
      </c>
      <c r="R12" s="82">
        <v>104</v>
      </c>
      <c r="S12" s="82">
        <v>93</v>
      </c>
      <c r="T12" s="82">
        <v>47</v>
      </c>
      <c r="U12" s="82">
        <v>60</v>
      </c>
      <c r="V12" s="82">
        <v>91</v>
      </c>
      <c r="W12" s="82">
        <v>75</v>
      </c>
      <c r="X12" s="82">
        <v>84</v>
      </c>
      <c r="Y12" s="82">
        <v>110</v>
      </c>
      <c r="Z12" s="82">
        <v>116</v>
      </c>
    </row>
    <row r="13" spans="2:26" ht="15.75" thickBot="1">
      <c r="B13" s="79" t="s">
        <v>30</v>
      </c>
      <c r="C13" s="81">
        <v>14</v>
      </c>
      <c r="D13" s="81">
        <v>23</v>
      </c>
      <c r="E13" s="81">
        <v>30</v>
      </c>
      <c r="F13" s="81">
        <v>14</v>
      </c>
      <c r="G13" s="81">
        <v>20</v>
      </c>
      <c r="H13" s="81">
        <v>33</v>
      </c>
      <c r="I13" s="81">
        <v>25</v>
      </c>
      <c r="J13" s="81">
        <v>19</v>
      </c>
      <c r="K13" s="81">
        <v>35</v>
      </c>
      <c r="L13" s="81">
        <v>36</v>
      </c>
      <c r="M13" s="81">
        <v>27</v>
      </c>
      <c r="N13" s="81">
        <v>20</v>
      </c>
      <c r="O13" s="81">
        <v>25</v>
      </c>
      <c r="P13" s="81">
        <v>19</v>
      </c>
      <c r="Q13" s="81">
        <v>20</v>
      </c>
      <c r="R13" s="81">
        <v>17</v>
      </c>
      <c r="S13" s="81">
        <v>11</v>
      </c>
      <c r="T13" s="81">
        <v>11</v>
      </c>
      <c r="U13" s="81">
        <v>5</v>
      </c>
      <c r="V13" s="81">
        <v>8</v>
      </c>
      <c r="W13" s="81">
        <v>12</v>
      </c>
      <c r="X13" s="81">
        <v>13</v>
      </c>
      <c r="Y13" s="81">
        <v>25</v>
      </c>
      <c r="Z13" s="81">
        <v>14</v>
      </c>
    </row>
    <row r="14" spans="2:26" ht="15.75" thickBot="1">
      <c r="B14" s="78" t="s">
        <v>31</v>
      </c>
      <c r="C14" s="82">
        <v>115</v>
      </c>
      <c r="D14" s="82">
        <v>141</v>
      </c>
      <c r="E14" s="82">
        <v>137</v>
      </c>
      <c r="F14" s="82">
        <v>139</v>
      </c>
      <c r="G14" s="82">
        <v>139</v>
      </c>
      <c r="H14" s="82">
        <v>153</v>
      </c>
      <c r="I14" s="82">
        <v>152</v>
      </c>
      <c r="J14" s="82">
        <v>141</v>
      </c>
      <c r="K14" s="82">
        <v>148</v>
      </c>
      <c r="L14" s="82">
        <v>149</v>
      </c>
      <c r="M14" s="82">
        <v>122</v>
      </c>
      <c r="N14" s="82">
        <v>148</v>
      </c>
      <c r="O14" s="82">
        <v>103</v>
      </c>
      <c r="P14" s="82">
        <v>140</v>
      </c>
      <c r="Q14" s="82">
        <v>125</v>
      </c>
      <c r="R14" s="82">
        <v>127</v>
      </c>
      <c r="S14" s="82">
        <v>129</v>
      </c>
      <c r="T14" s="82">
        <v>69</v>
      </c>
      <c r="U14" s="82">
        <v>95</v>
      </c>
      <c r="V14" s="82">
        <v>144</v>
      </c>
      <c r="W14" s="82">
        <v>115</v>
      </c>
      <c r="X14" s="82">
        <v>145</v>
      </c>
      <c r="Y14" s="82">
        <v>170</v>
      </c>
      <c r="Z14" s="82">
        <v>181</v>
      </c>
    </row>
    <row r="15" spans="2:26" ht="15.75" thickBot="1">
      <c r="B15" s="79" t="s">
        <v>32</v>
      </c>
      <c r="C15" s="81">
        <v>153</v>
      </c>
      <c r="D15" s="81">
        <v>170</v>
      </c>
      <c r="E15" s="81">
        <v>196</v>
      </c>
      <c r="F15" s="81">
        <v>195</v>
      </c>
      <c r="G15" s="81">
        <v>169</v>
      </c>
      <c r="H15" s="81">
        <v>177</v>
      </c>
      <c r="I15" s="81">
        <v>182</v>
      </c>
      <c r="J15" s="81">
        <v>147</v>
      </c>
      <c r="K15" s="81">
        <v>171</v>
      </c>
      <c r="L15" s="81">
        <v>185</v>
      </c>
      <c r="M15" s="81">
        <v>176</v>
      </c>
      <c r="N15" s="81">
        <v>183</v>
      </c>
      <c r="O15" s="81">
        <v>174</v>
      </c>
      <c r="P15" s="81">
        <v>190</v>
      </c>
      <c r="Q15" s="81">
        <v>203</v>
      </c>
      <c r="R15" s="81">
        <v>210</v>
      </c>
      <c r="S15" s="81">
        <v>167</v>
      </c>
      <c r="T15" s="81">
        <v>93</v>
      </c>
      <c r="U15" s="81">
        <v>161</v>
      </c>
      <c r="V15" s="81">
        <v>186</v>
      </c>
      <c r="W15" s="81">
        <v>174</v>
      </c>
      <c r="X15" s="81">
        <v>153</v>
      </c>
      <c r="Y15" s="81">
        <v>181</v>
      </c>
      <c r="Z15" s="81">
        <v>230</v>
      </c>
    </row>
    <row r="16" spans="2:26" ht="15.75" thickBot="1">
      <c r="B16" s="78" t="s">
        <v>33</v>
      </c>
      <c r="C16" s="82">
        <v>525</v>
      </c>
      <c r="D16" s="82">
        <v>584</v>
      </c>
      <c r="E16" s="82">
        <v>618</v>
      </c>
      <c r="F16" s="82">
        <v>585</v>
      </c>
      <c r="G16" s="82">
        <v>480</v>
      </c>
      <c r="H16" s="82">
        <v>579</v>
      </c>
      <c r="I16" s="82">
        <v>584</v>
      </c>
      <c r="J16" s="82">
        <v>512</v>
      </c>
      <c r="K16" s="82">
        <v>484</v>
      </c>
      <c r="L16" s="82">
        <v>580</v>
      </c>
      <c r="M16" s="82">
        <v>492</v>
      </c>
      <c r="N16" s="82">
        <v>530</v>
      </c>
      <c r="O16" s="82">
        <v>482</v>
      </c>
      <c r="P16" s="82">
        <v>602</v>
      </c>
      <c r="Q16" s="82">
        <v>534</v>
      </c>
      <c r="R16" s="82">
        <v>478</v>
      </c>
      <c r="S16" s="82">
        <v>455</v>
      </c>
      <c r="T16" s="82">
        <v>236</v>
      </c>
      <c r="U16" s="82">
        <v>368</v>
      </c>
      <c r="V16" s="82">
        <v>548</v>
      </c>
      <c r="W16" s="82">
        <v>479</v>
      </c>
      <c r="X16" s="82">
        <v>557</v>
      </c>
      <c r="Y16" s="82">
        <v>617</v>
      </c>
      <c r="Z16" s="82">
        <v>633</v>
      </c>
    </row>
    <row r="17" spans="2:29" ht="15.75" thickBot="1">
      <c r="B17" s="57" t="s">
        <v>17</v>
      </c>
      <c r="C17" s="83">
        <v>866</v>
      </c>
      <c r="D17" s="83">
        <v>985</v>
      </c>
      <c r="E17" s="83">
        <v>1054</v>
      </c>
      <c r="F17" s="83">
        <v>996</v>
      </c>
      <c r="G17" s="83">
        <v>876</v>
      </c>
      <c r="H17" s="83">
        <v>1014</v>
      </c>
      <c r="I17" s="83">
        <v>1026</v>
      </c>
      <c r="J17" s="83">
        <v>899</v>
      </c>
      <c r="K17" s="83">
        <v>892</v>
      </c>
      <c r="L17" s="83">
        <v>1021</v>
      </c>
      <c r="M17" s="83">
        <v>906</v>
      </c>
      <c r="N17" s="83">
        <v>981</v>
      </c>
      <c r="O17" s="83">
        <v>853</v>
      </c>
      <c r="P17" s="83">
        <v>1064</v>
      </c>
      <c r="Q17" s="83">
        <v>975</v>
      </c>
      <c r="R17" s="83">
        <v>947</v>
      </c>
      <c r="S17" s="83">
        <v>862</v>
      </c>
      <c r="T17" s="83">
        <v>459</v>
      </c>
      <c r="U17" s="83">
        <v>692</v>
      </c>
      <c r="V17" s="83">
        <f>SUM(V11:V16)</f>
        <v>981</v>
      </c>
      <c r="W17" s="83">
        <v>859</v>
      </c>
      <c r="X17" s="83">
        <v>956</v>
      </c>
      <c r="Y17" s="83">
        <f>SUM(Y11:Y16)</f>
        <v>1107</v>
      </c>
      <c r="Z17" s="83">
        <v>1179</v>
      </c>
      <c r="AC17" s="3"/>
    </row>
    <row r="18" spans="2:29" ht="21" customHeight="1" thickBot="1">
      <c r="B18" s="10"/>
      <c r="C18" s="10"/>
      <c r="D18" s="10"/>
      <c r="E18" s="10"/>
      <c r="F18" s="10"/>
      <c r="G18" s="10"/>
      <c r="H18" s="10"/>
      <c r="I18" s="10"/>
      <c r="J18" s="10"/>
      <c r="K18" s="10"/>
      <c r="L18" s="10"/>
      <c r="M18" s="10"/>
      <c r="N18" s="10"/>
      <c r="O18" s="10"/>
      <c r="P18" s="10"/>
      <c r="Q18" s="10"/>
      <c r="R18" s="10"/>
      <c r="S18" s="10"/>
      <c r="T18" s="10"/>
      <c r="U18" s="10"/>
      <c r="V18" s="10"/>
      <c r="W18" s="10"/>
      <c r="X18" s="10"/>
      <c r="Y18" s="10"/>
      <c r="Z18" s="36"/>
      <c r="AC18" s="3"/>
    </row>
    <row r="19" spans="2:26" ht="15.75" thickBot="1">
      <c r="B19" s="80" t="s">
        <v>0</v>
      </c>
      <c r="C19" s="51" t="s">
        <v>36</v>
      </c>
      <c r="D19" s="51" t="s">
        <v>37</v>
      </c>
      <c r="E19" s="51" t="s">
        <v>38</v>
      </c>
      <c r="F19" s="51" t="s">
        <v>39</v>
      </c>
      <c r="G19" s="51" t="s">
        <v>40</v>
      </c>
      <c r="H19" s="51" t="s">
        <v>46</v>
      </c>
      <c r="I19" s="51" t="s">
        <v>47</v>
      </c>
      <c r="J19" s="51" t="s">
        <v>69</v>
      </c>
      <c r="K19" s="51" t="s">
        <v>68</v>
      </c>
      <c r="L19" s="51" t="s">
        <v>95</v>
      </c>
      <c r="M19" s="51" t="s">
        <v>97</v>
      </c>
      <c r="N19" s="51" t="s">
        <v>99</v>
      </c>
      <c r="O19" s="51" t="s">
        <v>106</v>
      </c>
      <c r="P19" s="51" t="s">
        <v>111</v>
      </c>
      <c r="Q19" s="51" t="s">
        <v>123</v>
      </c>
      <c r="R19" s="51" t="s">
        <v>124</v>
      </c>
      <c r="S19" s="51" t="s">
        <v>134</v>
      </c>
      <c r="T19" s="51" t="s">
        <v>140</v>
      </c>
      <c r="U19" s="51" t="s">
        <v>165</v>
      </c>
      <c r="V19" s="51" t="s">
        <v>174</v>
      </c>
      <c r="W19" s="50" t="s">
        <v>178</v>
      </c>
      <c r="X19" s="50" t="s">
        <v>183</v>
      </c>
      <c r="Y19" s="50" t="s">
        <v>184</v>
      </c>
      <c r="Z19" s="50" t="s">
        <v>185</v>
      </c>
    </row>
    <row r="20" spans="2:26" ht="15.75" thickBot="1">
      <c r="B20" s="79" t="s">
        <v>51</v>
      </c>
      <c r="C20" s="84">
        <v>42</v>
      </c>
      <c r="D20" s="84">
        <v>32</v>
      </c>
      <c r="E20" s="84">
        <v>27</v>
      </c>
      <c r="F20" s="84">
        <v>32</v>
      </c>
      <c r="G20" s="84">
        <v>45</v>
      </c>
      <c r="H20" s="84">
        <v>43</v>
      </c>
      <c r="I20" s="84">
        <v>36</v>
      </c>
      <c r="J20" s="81">
        <v>37</v>
      </c>
      <c r="K20" s="84">
        <v>46</v>
      </c>
      <c r="L20" s="84">
        <v>26</v>
      </c>
      <c r="M20" s="84">
        <v>30</v>
      </c>
      <c r="N20" s="84">
        <v>51</v>
      </c>
      <c r="O20" s="84">
        <v>29</v>
      </c>
      <c r="P20" s="84">
        <v>30</v>
      </c>
      <c r="Q20" s="84">
        <v>25</v>
      </c>
      <c r="R20" s="84">
        <v>43</v>
      </c>
      <c r="S20" s="84">
        <v>52</v>
      </c>
      <c r="T20" s="84">
        <v>20</v>
      </c>
      <c r="U20" s="84">
        <v>18</v>
      </c>
      <c r="V20" s="84">
        <v>46</v>
      </c>
      <c r="W20" s="84">
        <v>43</v>
      </c>
      <c r="X20" s="84">
        <v>29</v>
      </c>
      <c r="Y20" s="84">
        <v>47</v>
      </c>
      <c r="Z20" s="84">
        <v>56</v>
      </c>
    </row>
    <row r="21" spans="2:26" ht="15.75" thickBot="1">
      <c r="B21" s="78" t="s">
        <v>60</v>
      </c>
      <c r="C21" s="85">
        <v>24</v>
      </c>
      <c r="D21" s="85">
        <v>29</v>
      </c>
      <c r="E21" s="85">
        <v>46</v>
      </c>
      <c r="F21" s="85">
        <v>62</v>
      </c>
      <c r="G21" s="85">
        <v>71</v>
      </c>
      <c r="H21" s="85">
        <v>51</v>
      </c>
      <c r="I21" s="85">
        <v>57</v>
      </c>
      <c r="J21" s="82">
        <v>57</v>
      </c>
      <c r="K21" s="85">
        <v>49</v>
      </c>
      <c r="L21" s="85">
        <v>44</v>
      </c>
      <c r="M21" s="85">
        <v>44</v>
      </c>
      <c r="N21" s="85">
        <v>48</v>
      </c>
      <c r="O21" s="85">
        <v>71</v>
      </c>
      <c r="P21" s="85">
        <v>46</v>
      </c>
      <c r="Q21" s="85">
        <v>45</v>
      </c>
      <c r="R21" s="85">
        <v>45</v>
      </c>
      <c r="S21" s="85">
        <v>44</v>
      </c>
      <c r="T21" s="85">
        <v>48</v>
      </c>
      <c r="U21" s="85">
        <v>24</v>
      </c>
      <c r="V21" s="85">
        <v>52</v>
      </c>
      <c r="W21" s="85">
        <v>45</v>
      </c>
      <c r="X21" s="85">
        <v>48</v>
      </c>
      <c r="Y21" s="85">
        <v>78</v>
      </c>
      <c r="Z21" s="85">
        <v>64</v>
      </c>
    </row>
    <row r="22" spans="2:26" ht="15.75" thickBot="1">
      <c r="B22" s="79" t="s">
        <v>52</v>
      </c>
      <c r="C22" s="84">
        <v>80</v>
      </c>
      <c r="D22" s="84">
        <v>68</v>
      </c>
      <c r="E22" s="84">
        <v>66</v>
      </c>
      <c r="F22" s="84">
        <v>65</v>
      </c>
      <c r="G22" s="84">
        <v>78</v>
      </c>
      <c r="H22" s="84">
        <v>72</v>
      </c>
      <c r="I22" s="84">
        <v>57</v>
      </c>
      <c r="J22" s="81">
        <v>61</v>
      </c>
      <c r="K22" s="84">
        <v>91</v>
      </c>
      <c r="L22" s="84">
        <v>72</v>
      </c>
      <c r="M22" s="84">
        <v>72</v>
      </c>
      <c r="N22" s="84">
        <v>102</v>
      </c>
      <c r="O22" s="84">
        <v>87</v>
      </c>
      <c r="P22" s="84">
        <v>61</v>
      </c>
      <c r="Q22" s="84">
        <v>73</v>
      </c>
      <c r="R22" s="84">
        <v>73</v>
      </c>
      <c r="S22" s="84">
        <v>92</v>
      </c>
      <c r="T22" s="84">
        <v>47</v>
      </c>
      <c r="U22" s="84">
        <v>61</v>
      </c>
      <c r="V22" s="84">
        <v>77</v>
      </c>
      <c r="W22" s="84">
        <v>66</v>
      </c>
      <c r="X22" s="84">
        <v>56</v>
      </c>
      <c r="Y22" s="84">
        <v>72</v>
      </c>
      <c r="Z22" s="84">
        <v>92</v>
      </c>
    </row>
    <row r="23" spans="2:26" ht="15.75" thickBot="1">
      <c r="B23" s="78" t="s">
        <v>121</v>
      </c>
      <c r="C23" s="85">
        <v>259</v>
      </c>
      <c r="D23" s="85">
        <v>215</v>
      </c>
      <c r="E23" s="85">
        <v>248</v>
      </c>
      <c r="F23" s="85">
        <v>244</v>
      </c>
      <c r="G23" s="85">
        <v>247</v>
      </c>
      <c r="H23" s="85">
        <v>261</v>
      </c>
      <c r="I23" s="85">
        <v>246</v>
      </c>
      <c r="J23" s="82">
        <v>215</v>
      </c>
      <c r="K23" s="85">
        <v>257</v>
      </c>
      <c r="L23" s="85">
        <v>232</v>
      </c>
      <c r="M23" s="85">
        <v>268</v>
      </c>
      <c r="N23" s="85">
        <v>268</v>
      </c>
      <c r="O23" s="85">
        <v>346</v>
      </c>
      <c r="P23" s="85">
        <v>370</v>
      </c>
      <c r="Q23" s="85">
        <v>300</v>
      </c>
      <c r="R23" s="85">
        <v>266</v>
      </c>
      <c r="S23" s="85">
        <v>356</v>
      </c>
      <c r="T23" s="85">
        <v>154</v>
      </c>
      <c r="U23" s="85">
        <v>299</v>
      </c>
      <c r="V23" s="85">
        <v>265</v>
      </c>
      <c r="W23" s="85">
        <v>322</v>
      </c>
      <c r="X23" s="85">
        <v>254</v>
      </c>
      <c r="Y23" s="85">
        <v>358</v>
      </c>
      <c r="Z23" s="85">
        <v>387</v>
      </c>
    </row>
    <row r="24" spans="2:26" ht="15.75" thickBot="1">
      <c r="B24" s="86" t="s">
        <v>15</v>
      </c>
      <c r="C24" s="87">
        <v>6</v>
      </c>
      <c r="D24" s="87">
        <v>4</v>
      </c>
      <c r="E24" s="87">
        <v>2</v>
      </c>
      <c r="F24" s="87">
        <v>3</v>
      </c>
      <c r="G24" s="87">
        <v>5</v>
      </c>
      <c r="H24" s="87">
        <v>7</v>
      </c>
      <c r="I24" s="87">
        <v>10</v>
      </c>
      <c r="J24" s="81">
        <v>11</v>
      </c>
      <c r="K24" s="87">
        <v>13</v>
      </c>
      <c r="L24" s="87">
        <v>1</v>
      </c>
      <c r="M24" s="87">
        <v>11</v>
      </c>
      <c r="N24" s="87">
        <v>10</v>
      </c>
      <c r="O24" s="87">
        <v>17</v>
      </c>
      <c r="P24" s="87">
        <v>9</v>
      </c>
      <c r="Q24" s="87">
        <v>14</v>
      </c>
      <c r="R24" s="87">
        <v>7</v>
      </c>
      <c r="S24" s="87">
        <v>12</v>
      </c>
      <c r="T24" s="87">
        <v>6</v>
      </c>
      <c r="U24" s="87">
        <v>2</v>
      </c>
      <c r="V24" s="87">
        <v>9</v>
      </c>
      <c r="W24" s="87">
        <v>20</v>
      </c>
      <c r="X24" s="87">
        <v>11</v>
      </c>
      <c r="Y24" s="87">
        <v>10</v>
      </c>
      <c r="Z24" s="87">
        <v>6</v>
      </c>
    </row>
    <row r="25" spans="2:26" ht="15.75" thickBot="1">
      <c r="B25" s="78" t="s">
        <v>42</v>
      </c>
      <c r="C25" s="85">
        <v>384</v>
      </c>
      <c r="D25" s="85">
        <v>375</v>
      </c>
      <c r="E25" s="85">
        <v>345</v>
      </c>
      <c r="F25" s="85">
        <v>356</v>
      </c>
      <c r="G25" s="85">
        <v>349</v>
      </c>
      <c r="H25" s="85">
        <v>352</v>
      </c>
      <c r="I25" s="85">
        <v>296</v>
      </c>
      <c r="J25" s="82">
        <v>308</v>
      </c>
      <c r="K25" s="85">
        <v>380</v>
      </c>
      <c r="L25" s="85">
        <v>338</v>
      </c>
      <c r="M25" s="85">
        <v>313</v>
      </c>
      <c r="N25" s="85">
        <v>218</v>
      </c>
      <c r="O25" s="85">
        <v>383</v>
      </c>
      <c r="P25" s="85">
        <v>396</v>
      </c>
      <c r="Q25" s="85">
        <v>327</v>
      </c>
      <c r="R25" s="85">
        <v>318</v>
      </c>
      <c r="S25" s="85">
        <v>179</v>
      </c>
      <c r="T25" s="85">
        <v>226</v>
      </c>
      <c r="U25" s="85">
        <v>79</v>
      </c>
      <c r="V25" s="85">
        <v>378</v>
      </c>
      <c r="W25" s="85">
        <v>319</v>
      </c>
      <c r="X25" s="85">
        <v>374</v>
      </c>
      <c r="Y25" s="85">
        <v>498</v>
      </c>
      <c r="Z25" s="88">
        <v>447</v>
      </c>
    </row>
    <row r="26" spans="2:26" ht="15.75" thickBot="1">
      <c r="B26" s="86" t="s">
        <v>54</v>
      </c>
      <c r="C26" s="89">
        <v>184</v>
      </c>
      <c r="D26" s="89">
        <v>149</v>
      </c>
      <c r="E26" s="89">
        <v>147</v>
      </c>
      <c r="F26" s="89">
        <v>144</v>
      </c>
      <c r="G26" s="89">
        <v>178</v>
      </c>
      <c r="H26" s="89">
        <v>170</v>
      </c>
      <c r="I26" s="89">
        <v>158</v>
      </c>
      <c r="J26" s="81">
        <v>133</v>
      </c>
      <c r="K26" s="89">
        <v>216</v>
      </c>
      <c r="L26" s="89">
        <v>192</v>
      </c>
      <c r="M26" s="89">
        <v>179</v>
      </c>
      <c r="N26" s="89">
        <v>172</v>
      </c>
      <c r="O26" s="89">
        <v>208</v>
      </c>
      <c r="P26" s="89">
        <v>201</v>
      </c>
      <c r="Q26" s="89">
        <v>154</v>
      </c>
      <c r="R26" s="89">
        <v>161</v>
      </c>
      <c r="S26" s="89">
        <v>198</v>
      </c>
      <c r="T26" s="89">
        <v>107</v>
      </c>
      <c r="U26" s="89">
        <v>113</v>
      </c>
      <c r="V26" s="89">
        <v>157</v>
      </c>
      <c r="W26" s="89">
        <v>195</v>
      </c>
      <c r="X26" s="89">
        <v>222</v>
      </c>
      <c r="Y26" s="89">
        <v>316</v>
      </c>
      <c r="Z26" s="89">
        <v>278</v>
      </c>
    </row>
    <row r="27" spans="2:26" ht="15.75" thickBot="1">
      <c r="B27" s="78" t="s">
        <v>55</v>
      </c>
      <c r="C27" s="85">
        <v>83</v>
      </c>
      <c r="D27" s="85">
        <v>59</v>
      </c>
      <c r="E27" s="85">
        <v>83</v>
      </c>
      <c r="F27" s="85">
        <v>67</v>
      </c>
      <c r="G27" s="85">
        <v>81</v>
      </c>
      <c r="H27" s="85">
        <v>92</v>
      </c>
      <c r="I27" s="85">
        <v>75</v>
      </c>
      <c r="J27" s="82">
        <v>71</v>
      </c>
      <c r="K27" s="85">
        <v>102</v>
      </c>
      <c r="L27" s="85">
        <v>115</v>
      </c>
      <c r="M27" s="85">
        <v>84</v>
      </c>
      <c r="N27" s="85">
        <v>90</v>
      </c>
      <c r="O27" s="85">
        <v>106</v>
      </c>
      <c r="P27" s="85">
        <v>92</v>
      </c>
      <c r="Q27" s="85">
        <v>79</v>
      </c>
      <c r="R27" s="85">
        <v>73</v>
      </c>
      <c r="S27" s="85">
        <v>116</v>
      </c>
      <c r="T27" s="85">
        <v>74</v>
      </c>
      <c r="U27" s="85">
        <v>74</v>
      </c>
      <c r="V27" s="85">
        <v>90</v>
      </c>
      <c r="W27" s="85">
        <v>126</v>
      </c>
      <c r="X27" s="85">
        <v>129</v>
      </c>
      <c r="Y27" s="85">
        <v>161</v>
      </c>
      <c r="Z27" s="85">
        <v>107</v>
      </c>
    </row>
    <row r="28" spans="2:26" ht="15.75" thickBot="1">
      <c r="B28" s="86" t="s">
        <v>25</v>
      </c>
      <c r="C28" s="89">
        <v>88</v>
      </c>
      <c r="D28" s="89">
        <v>79</v>
      </c>
      <c r="E28" s="89">
        <v>75</v>
      </c>
      <c r="F28" s="89">
        <v>72</v>
      </c>
      <c r="G28" s="89">
        <v>89</v>
      </c>
      <c r="H28" s="89">
        <v>86</v>
      </c>
      <c r="I28" s="89">
        <v>64</v>
      </c>
      <c r="J28" s="81">
        <v>78</v>
      </c>
      <c r="K28" s="89">
        <v>82</v>
      </c>
      <c r="L28" s="89">
        <v>96</v>
      </c>
      <c r="M28" s="89">
        <v>97</v>
      </c>
      <c r="N28" s="89">
        <v>77</v>
      </c>
      <c r="O28" s="89">
        <v>104</v>
      </c>
      <c r="P28" s="89">
        <v>86</v>
      </c>
      <c r="Q28" s="89">
        <v>93</v>
      </c>
      <c r="R28" s="89">
        <v>59</v>
      </c>
      <c r="S28" s="89">
        <v>107</v>
      </c>
      <c r="T28" s="89">
        <v>61</v>
      </c>
      <c r="U28" s="89">
        <v>49</v>
      </c>
      <c r="V28" s="89">
        <v>71</v>
      </c>
      <c r="W28" s="89">
        <v>100</v>
      </c>
      <c r="X28" s="89">
        <v>93</v>
      </c>
      <c r="Y28" s="89">
        <v>130</v>
      </c>
      <c r="Z28" s="89">
        <v>96</v>
      </c>
    </row>
    <row r="29" spans="2:26" ht="15.75" thickBot="1">
      <c r="B29" s="78" t="s">
        <v>56</v>
      </c>
      <c r="C29" s="85">
        <v>55</v>
      </c>
      <c r="D29" s="85">
        <v>35</v>
      </c>
      <c r="E29" s="85">
        <v>55</v>
      </c>
      <c r="F29" s="85">
        <v>52</v>
      </c>
      <c r="G29" s="85">
        <v>53</v>
      </c>
      <c r="H29" s="85">
        <v>51</v>
      </c>
      <c r="I29" s="85">
        <v>57</v>
      </c>
      <c r="J29" s="82">
        <v>51</v>
      </c>
      <c r="K29" s="85">
        <v>55</v>
      </c>
      <c r="L29" s="85">
        <v>53</v>
      </c>
      <c r="M29" s="85">
        <v>62</v>
      </c>
      <c r="N29" s="85">
        <v>54</v>
      </c>
      <c r="O29" s="85">
        <v>70</v>
      </c>
      <c r="P29" s="85">
        <v>56</v>
      </c>
      <c r="Q29" s="85">
        <v>49</v>
      </c>
      <c r="R29" s="85">
        <v>52</v>
      </c>
      <c r="S29" s="85">
        <v>60</v>
      </c>
      <c r="T29" s="85">
        <v>46</v>
      </c>
      <c r="U29" s="85">
        <v>48</v>
      </c>
      <c r="V29" s="85">
        <v>51</v>
      </c>
      <c r="W29" s="85">
        <v>64</v>
      </c>
      <c r="X29" s="85">
        <v>69</v>
      </c>
      <c r="Y29" s="85">
        <v>95</v>
      </c>
      <c r="Z29" s="85">
        <v>60</v>
      </c>
    </row>
    <row r="30" spans="2:26" ht="15.75" thickBot="1">
      <c r="B30" s="86" t="s">
        <v>133</v>
      </c>
      <c r="C30" s="89">
        <v>93</v>
      </c>
      <c r="D30" s="89">
        <v>77</v>
      </c>
      <c r="E30" s="89">
        <v>93</v>
      </c>
      <c r="F30" s="89">
        <v>73</v>
      </c>
      <c r="G30" s="89">
        <v>103</v>
      </c>
      <c r="H30" s="89">
        <v>90</v>
      </c>
      <c r="I30" s="89">
        <v>104</v>
      </c>
      <c r="J30" s="81">
        <v>79</v>
      </c>
      <c r="K30" s="89">
        <v>114</v>
      </c>
      <c r="L30" s="89">
        <v>112</v>
      </c>
      <c r="M30" s="89">
        <v>89</v>
      </c>
      <c r="N30" s="89">
        <v>100</v>
      </c>
      <c r="O30" s="89">
        <v>103</v>
      </c>
      <c r="P30" s="89">
        <v>98</v>
      </c>
      <c r="Q30" s="89">
        <v>74</v>
      </c>
      <c r="R30" s="89">
        <v>82</v>
      </c>
      <c r="S30" s="89">
        <v>112</v>
      </c>
      <c r="T30" s="89">
        <v>64</v>
      </c>
      <c r="U30" s="89">
        <v>176</v>
      </c>
      <c r="V30" s="89">
        <v>65</v>
      </c>
      <c r="W30" s="89">
        <v>67</v>
      </c>
      <c r="X30" s="89">
        <v>119</v>
      </c>
      <c r="Y30" s="89">
        <v>113</v>
      </c>
      <c r="Z30" s="89">
        <v>113</v>
      </c>
    </row>
    <row r="31" spans="2:26" ht="15.75" thickBot="1">
      <c r="B31" s="78" t="s">
        <v>61</v>
      </c>
      <c r="C31" s="85">
        <v>18</v>
      </c>
      <c r="D31" s="85">
        <v>18</v>
      </c>
      <c r="E31" s="85">
        <v>20</v>
      </c>
      <c r="F31" s="85">
        <v>9</v>
      </c>
      <c r="G31" s="85">
        <v>11</v>
      </c>
      <c r="H31" s="85">
        <v>18</v>
      </c>
      <c r="I31" s="85">
        <v>35</v>
      </c>
      <c r="J31" s="82">
        <v>17</v>
      </c>
      <c r="K31" s="85">
        <v>19</v>
      </c>
      <c r="L31" s="85">
        <v>22</v>
      </c>
      <c r="M31" s="85">
        <v>23</v>
      </c>
      <c r="N31" s="85">
        <v>26</v>
      </c>
      <c r="O31" s="85">
        <v>15</v>
      </c>
      <c r="P31" s="85">
        <v>25</v>
      </c>
      <c r="Q31" s="85">
        <v>25</v>
      </c>
      <c r="R31" s="85">
        <v>11</v>
      </c>
      <c r="S31" s="85">
        <v>20</v>
      </c>
      <c r="T31" s="85">
        <v>19</v>
      </c>
      <c r="U31" s="85">
        <v>20</v>
      </c>
      <c r="V31" s="85">
        <v>22</v>
      </c>
      <c r="W31" s="85">
        <v>13</v>
      </c>
      <c r="X31" s="85">
        <v>16</v>
      </c>
      <c r="Y31" s="85">
        <v>30</v>
      </c>
      <c r="Z31" s="85">
        <v>20</v>
      </c>
    </row>
    <row r="32" spans="2:26" ht="15.75" thickBot="1">
      <c r="B32" s="92" t="s">
        <v>17</v>
      </c>
      <c r="C32" s="93">
        <v>1316</v>
      </c>
      <c r="D32" s="93">
        <v>1140</v>
      </c>
      <c r="E32" s="93">
        <v>1207</v>
      </c>
      <c r="F32" s="93">
        <v>1179</v>
      </c>
      <c r="G32" s="93">
        <v>1310</v>
      </c>
      <c r="H32" s="93">
        <v>1293</v>
      </c>
      <c r="I32" s="93">
        <v>1195</v>
      </c>
      <c r="J32" s="93">
        <v>1118</v>
      </c>
      <c r="K32" s="93">
        <v>1424</v>
      </c>
      <c r="L32" s="93">
        <f>SUM(L20:L31)</f>
        <v>1303</v>
      </c>
      <c r="M32" s="93">
        <v>1272</v>
      </c>
      <c r="N32" s="93">
        <v>1216</v>
      </c>
      <c r="O32" s="93">
        <v>1539</v>
      </c>
      <c r="P32" s="93">
        <v>1470</v>
      </c>
      <c r="Q32" s="93">
        <v>1258</v>
      </c>
      <c r="R32" s="93">
        <v>1190</v>
      </c>
      <c r="S32" s="93">
        <v>1348</v>
      </c>
      <c r="T32" s="93">
        <v>872</v>
      </c>
      <c r="U32" s="93">
        <v>963</v>
      </c>
      <c r="V32" s="93">
        <f>SUM(V20:V31)</f>
        <v>1283</v>
      </c>
      <c r="W32" s="93">
        <v>1380</v>
      </c>
      <c r="X32" s="93">
        <v>1420</v>
      </c>
      <c r="Y32" s="93">
        <f>SUM(Y20:Y31)</f>
        <v>1908</v>
      </c>
      <c r="Z32" s="93">
        <v>1726</v>
      </c>
    </row>
    <row r="33" spans="2:26" ht="15.75" thickBot="1">
      <c r="B33" s="11"/>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ht="15.75" thickBot="1">
      <c r="B34" s="80" t="s">
        <v>94</v>
      </c>
      <c r="C34" s="51" t="s">
        <v>36</v>
      </c>
      <c r="D34" s="51" t="s">
        <v>37</v>
      </c>
      <c r="E34" s="51" t="s">
        <v>38</v>
      </c>
      <c r="F34" s="51" t="s">
        <v>39</v>
      </c>
      <c r="G34" s="51" t="s">
        <v>40</v>
      </c>
      <c r="H34" s="51" t="s">
        <v>46</v>
      </c>
      <c r="I34" s="51" t="s">
        <v>47</v>
      </c>
      <c r="J34" s="51" t="s">
        <v>69</v>
      </c>
      <c r="K34" s="51" t="s">
        <v>68</v>
      </c>
      <c r="L34" s="51" t="s">
        <v>95</v>
      </c>
      <c r="M34" s="51" t="s">
        <v>97</v>
      </c>
      <c r="N34" s="51" t="s">
        <v>99</v>
      </c>
      <c r="O34" s="51" t="s">
        <v>106</v>
      </c>
      <c r="P34" s="51" t="s">
        <v>111</v>
      </c>
      <c r="Q34" s="51" t="s">
        <v>123</v>
      </c>
      <c r="R34" s="51" t="s">
        <v>124</v>
      </c>
      <c r="S34" s="51" t="s">
        <v>134</v>
      </c>
      <c r="T34" s="51" t="s">
        <v>140</v>
      </c>
      <c r="U34" s="51" t="s">
        <v>165</v>
      </c>
      <c r="V34" s="51" t="s">
        <v>174</v>
      </c>
      <c r="W34" s="50" t="s">
        <v>178</v>
      </c>
      <c r="X34" s="50" t="s">
        <v>183</v>
      </c>
      <c r="Y34" s="50" t="s">
        <v>184</v>
      </c>
      <c r="Z34" s="50" t="s">
        <v>185</v>
      </c>
    </row>
    <row r="35" spans="2:26" ht="15.75" thickBot="1">
      <c r="B35" s="78" t="s">
        <v>1</v>
      </c>
      <c r="C35" s="90">
        <v>54</v>
      </c>
      <c r="D35" s="90">
        <v>59</v>
      </c>
      <c r="E35" s="90">
        <v>54</v>
      </c>
      <c r="F35" s="90">
        <v>73</v>
      </c>
      <c r="G35" s="90">
        <v>61</v>
      </c>
      <c r="H35" s="90">
        <v>51</v>
      </c>
      <c r="I35" s="90">
        <v>52</v>
      </c>
      <c r="J35" s="90">
        <v>47</v>
      </c>
      <c r="K35" s="90">
        <v>56</v>
      </c>
      <c r="L35" s="90">
        <v>34</v>
      </c>
      <c r="M35" s="90">
        <v>50</v>
      </c>
      <c r="N35" s="90">
        <v>59</v>
      </c>
      <c r="O35" s="90">
        <v>53</v>
      </c>
      <c r="P35" s="90">
        <v>43</v>
      </c>
      <c r="Q35" s="90">
        <v>59</v>
      </c>
      <c r="R35" s="90">
        <v>66</v>
      </c>
      <c r="S35" s="90">
        <v>61</v>
      </c>
      <c r="T35" s="90">
        <v>15</v>
      </c>
      <c r="U35" s="90">
        <v>24</v>
      </c>
      <c r="V35" s="90">
        <v>58</v>
      </c>
      <c r="W35" s="90">
        <v>47</v>
      </c>
      <c r="X35" s="90">
        <v>34</v>
      </c>
      <c r="Y35" s="90">
        <v>67</v>
      </c>
      <c r="Z35" s="90">
        <v>66</v>
      </c>
    </row>
    <row r="36" spans="2:26" ht="15.75" thickBot="1">
      <c r="B36" s="79" t="s">
        <v>6</v>
      </c>
      <c r="C36" s="91">
        <v>15</v>
      </c>
      <c r="D36" s="91">
        <v>24</v>
      </c>
      <c r="E36" s="91">
        <v>19</v>
      </c>
      <c r="F36" s="91">
        <v>21</v>
      </c>
      <c r="G36" s="91">
        <v>12</v>
      </c>
      <c r="H36" s="91">
        <v>34</v>
      </c>
      <c r="I36" s="91">
        <v>19</v>
      </c>
      <c r="J36" s="91">
        <v>12</v>
      </c>
      <c r="K36" s="91">
        <v>15</v>
      </c>
      <c r="L36" s="91">
        <v>10</v>
      </c>
      <c r="M36" s="91">
        <v>14</v>
      </c>
      <c r="N36" s="91">
        <v>14</v>
      </c>
      <c r="O36" s="91">
        <v>9</v>
      </c>
      <c r="P36" s="91">
        <v>39</v>
      </c>
      <c r="Q36" s="91">
        <v>27</v>
      </c>
      <c r="R36" s="91">
        <v>28</v>
      </c>
      <c r="S36" s="91">
        <v>27</v>
      </c>
      <c r="T36" s="91">
        <v>18</v>
      </c>
      <c r="U36" s="91">
        <v>13</v>
      </c>
      <c r="V36" s="91">
        <v>21</v>
      </c>
      <c r="W36" s="91">
        <v>19</v>
      </c>
      <c r="X36" s="91">
        <v>27</v>
      </c>
      <c r="Y36" s="91">
        <v>38</v>
      </c>
      <c r="Z36" s="91">
        <v>42</v>
      </c>
    </row>
    <row r="37" spans="2:26" ht="15.75" thickBot="1">
      <c r="B37" s="78" t="s">
        <v>7</v>
      </c>
      <c r="C37" s="90">
        <v>42</v>
      </c>
      <c r="D37" s="90">
        <v>56</v>
      </c>
      <c r="E37" s="90">
        <v>66</v>
      </c>
      <c r="F37" s="90">
        <v>47</v>
      </c>
      <c r="G37" s="90">
        <v>44</v>
      </c>
      <c r="H37" s="90">
        <v>52</v>
      </c>
      <c r="I37" s="90">
        <v>62</v>
      </c>
      <c r="J37" s="90">
        <v>55</v>
      </c>
      <c r="K37" s="90">
        <v>59</v>
      </c>
      <c r="L37" s="90">
        <v>74</v>
      </c>
      <c r="M37" s="90">
        <v>69</v>
      </c>
      <c r="N37" s="90">
        <v>47</v>
      </c>
      <c r="O37" s="90">
        <v>33</v>
      </c>
      <c r="P37" s="90">
        <v>64</v>
      </c>
      <c r="Q37" s="90">
        <v>74</v>
      </c>
      <c r="R37" s="90">
        <v>44</v>
      </c>
      <c r="S37" s="90">
        <v>38</v>
      </c>
      <c r="T37" s="90">
        <v>56</v>
      </c>
      <c r="U37" s="90">
        <v>46</v>
      </c>
      <c r="V37" s="90">
        <v>35</v>
      </c>
      <c r="W37" s="90">
        <v>40</v>
      </c>
      <c r="X37" s="90">
        <v>58</v>
      </c>
      <c r="Y37" s="90">
        <v>67</v>
      </c>
      <c r="Z37" s="90">
        <v>46</v>
      </c>
    </row>
    <row r="38" spans="2:26" ht="15.75" thickBot="1">
      <c r="B38" s="79" t="s">
        <v>62</v>
      </c>
      <c r="C38" s="56"/>
      <c r="D38" s="56"/>
      <c r="E38" s="91">
        <v>2</v>
      </c>
      <c r="F38" s="91">
        <v>27</v>
      </c>
      <c r="G38" s="91">
        <v>29</v>
      </c>
      <c r="H38" s="91">
        <v>49</v>
      </c>
      <c r="I38" s="91">
        <v>44</v>
      </c>
      <c r="J38" s="91">
        <v>38</v>
      </c>
      <c r="K38" s="91">
        <v>40</v>
      </c>
      <c r="L38" s="91">
        <v>43</v>
      </c>
      <c r="M38" s="91">
        <v>56</v>
      </c>
      <c r="N38" s="91">
        <v>48</v>
      </c>
      <c r="O38" s="91">
        <v>48</v>
      </c>
      <c r="P38" s="91">
        <v>40</v>
      </c>
      <c r="Q38" s="91">
        <v>25</v>
      </c>
      <c r="R38" s="91">
        <v>32</v>
      </c>
      <c r="S38" s="91">
        <v>36</v>
      </c>
      <c r="T38" s="91">
        <v>36</v>
      </c>
      <c r="U38" s="91">
        <v>36</v>
      </c>
      <c r="V38" s="91">
        <v>32</v>
      </c>
      <c r="W38" s="91">
        <v>45</v>
      </c>
      <c r="X38" s="91">
        <v>65</v>
      </c>
      <c r="Y38" s="91">
        <v>56</v>
      </c>
      <c r="Z38" s="91">
        <v>47</v>
      </c>
    </row>
    <row r="39" spans="2:26" ht="15.75" thickBot="1">
      <c r="B39" s="78" t="s">
        <v>64</v>
      </c>
      <c r="C39" s="90">
        <v>437</v>
      </c>
      <c r="D39" s="90">
        <v>323</v>
      </c>
      <c r="E39" s="90">
        <v>328</v>
      </c>
      <c r="F39" s="90">
        <v>409</v>
      </c>
      <c r="G39" s="90">
        <v>454</v>
      </c>
      <c r="H39" s="90">
        <v>356</v>
      </c>
      <c r="I39" s="90">
        <v>360</v>
      </c>
      <c r="J39" s="90">
        <v>425</v>
      </c>
      <c r="K39" s="90">
        <v>463</v>
      </c>
      <c r="L39" s="90">
        <v>368</v>
      </c>
      <c r="M39" s="90">
        <v>425</v>
      </c>
      <c r="N39" s="90">
        <v>527</v>
      </c>
      <c r="O39" s="90">
        <v>483</v>
      </c>
      <c r="P39" s="90">
        <v>385</v>
      </c>
      <c r="Q39" s="90">
        <v>491</v>
      </c>
      <c r="R39" s="90">
        <v>398</v>
      </c>
      <c r="S39" s="90">
        <v>438</v>
      </c>
      <c r="T39" s="90">
        <v>190</v>
      </c>
      <c r="U39" s="90">
        <v>298</v>
      </c>
      <c r="V39" s="90">
        <v>434</v>
      </c>
      <c r="W39" s="90">
        <v>398</v>
      </c>
      <c r="X39" s="90">
        <v>340</v>
      </c>
      <c r="Y39" s="90">
        <v>455</v>
      </c>
      <c r="Z39" s="90">
        <v>545</v>
      </c>
    </row>
    <row r="40" spans="2:26" ht="15.75" thickBot="1">
      <c r="B40" s="79" t="s">
        <v>9</v>
      </c>
      <c r="C40" s="91">
        <v>72</v>
      </c>
      <c r="D40" s="91">
        <v>68</v>
      </c>
      <c r="E40" s="91">
        <v>92</v>
      </c>
      <c r="F40" s="91">
        <v>63</v>
      </c>
      <c r="G40" s="91">
        <v>82</v>
      </c>
      <c r="H40" s="91">
        <v>85</v>
      </c>
      <c r="I40" s="91">
        <v>60</v>
      </c>
      <c r="J40" s="91">
        <v>64</v>
      </c>
      <c r="K40" s="91">
        <v>72</v>
      </c>
      <c r="L40" s="91">
        <v>77</v>
      </c>
      <c r="M40" s="91">
        <v>66</v>
      </c>
      <c r="N40" s="91">
        <v>86</v>
      </c>
      <c r="O40" s="91">
        <v>74</v>
      </c>
      <c r="P40" s="91">
        <v>63</v>
      </c>
      <c r="Q40" s="91">
        <v>76</v>
      </c>
      <c r="R40" s="91">
        <v>91</v>
      </c>
      <c r="S40" s="91">
        <v>51</v>
      </c>
      <c r="T40" s="91">
        <v>44</v>
      </c>
      <c r="U40" s="91">
        <v>41</v>
      </c>
      <c r="V40" s="91">
        <v>68</v>
      </c>
      <c r="W40" s="91">
        <v>81</v>
      </c>
      <c r="X40" s="91">
        <v>48</v>
      </c>
      <c r="Y40" s="91">
        <v>89</v>
      </c>
      <c r="Z40" s="91">
        <v>97</v>
      </c>
    </row>
    <row r="41" spans="2:26" ht="15.75" thickBot="1">
      <c r="B41" s="78" t="s">
        <v>63</v>
      </c>
      <c r="C41" s="90">
        <v>110</v>
      </c>
      <c r="D41" s="90">
        <v>131</v>
      </c>
      <c r="E41" s="90">
        <v>126</v>
      </c>
      <c r="F41" s="90">
        <v>133</v>
      </c>
      <c r="G41" s="90">
        <v>125</v>
      </c>
      <c r="H41" s="90">
        <v>140</v>
      </c>
      <c r="I41" s="90">
        <v>110</v>
      </c>
      <c r="J41" s="90">
        <v>112</v>
      </c>
      <c r="K41" s="90">
        <v>106</v>
      </c>
      <c r="L41" s="90">
        <v>124</v>
      </c>
      <c r="M41" s="90">
        <v>94</v>
      </c>
      <c r="N41" s="90">
        <v>100</v>
      </c>
      <c r="O41" s="90">
        <v>101</v>
      </c>
      <c r="P41" s="90">
        <v>111</v>
      </c>
      <c r="Q41" s="90">
        <v>125</v>
      </c>
      <c r="R41" s="90">
        <v>131</v>
      </c>
      <c r="S41" s="90">
        <v>114</v>
      </c>
      <c r="T41" s="90">
        <v>51</v>
      </c>
      <c r="U41" s="90">
        <v>65</v>
      </c>
      <c r="V41" s="90">
        <v>117</v>
      </c>
      <c r="W41" s="90">
        <v>97</v>
      </c>
      <c r="X41" s="90">
        <v>110</v>
      </c>
      <c r="Y41" s="90">
        <v>132</v>
      </c>
      <c r="Z41" s="90">
        <v>163</v>
      </c>
    </row>
    <row r="42" spans="2:26" ht="15.75" thickBot="1">
      <c r="B42" s="79" t="s">
        <v>58</v>
      </c>
      <c r="C42" s="91">
        <v>11</v>
      </c>
      <c r="D42" s="91">
        <v>18</v>
      </c>
      <c r="E42" s="91">
        <v>20</v>
      </c>
      <c r="F42" s="91">
        <v>79</v>
      </c>
      <c r="G42" s="91">
        <v>62</v>
      </c>
      <c r="H42" s="91">
        <v>77</v>
      </c>
      <c r="I42" s="91">
        <v>98</v>
      </c>
      <c r="J42" s="91">
        <v>88</v>
      </c>
      <c r="K42" s="91">
        <v>72</v>
      </c>
      <c r="L42" s="91">
        <v>92</v>
      </c>
      <c r="M42" s="91">
        <v>96</v>
      </c>
      <c r="N42" s="91">
        <v>64</v>
      </c>
      <c r="O42" s="91">
        <v>74</v>
      </c>
      <c r="P42" s="91">
        <v>96</v>
      </c>
      <c r="Q42" s="91">
        <v>89</v>
      </c>
      <c r="R42" s="91">
        <v>67</v>
      </c>
      <c r="S42" s="91">
        <v>76</v>
      </c>
      <c r="T42" s="91">
        <v>65</v>
      </c>
      <c r="U42" s="91">
        <v>86</v>
      </c>
      <c r="V42" s="91">
        <v>67</v>
      </c>
      <c r="W42" s="91">
        <v>90</v>
      </c>
      <c r="X42" s="91">
        <v>116</v>
      </c>
      <c r="Y42" s="91">
        <v>148</v>
      </c>
      <c r="Z42" s="91">
        <v>82</v>
      </c>
    </row>
    <row r="43" spans="2:26" ht="15.75" thickBot="1">
      <c r="B43" s="78" t="s">
        <v>2</v>
      </c>
      <c r="C43" s="90">
        <v>43</v>
      </c>
      <c r="D43" s="90">
        <v>42</v>
      </c>
      <c r="E43" s="90">
        <v>42</v>
      </c>
      <c r="F43" s="90">
        <v>37</v>
      </c>
      <c r="G43" s="90">
        <v>33</v>
      </c>
      <c r="H43" s="90">
        <v>41</v>
      </c>
      <c r="I43" s="90">
        <v>49</v>
      </c>
      <c r="J43" s="90">
        <v>35</v>
      </c>
      <c r="K43" s="90">
        <v>36</v>
      </c>
      <c r="L43" s="90">
        <v>39</v>
      </c>
      <c r="M43" s="90">
        <v>39</v>
      </c>
      <c r="N43" s="90">
        <v>28</v>
      </c>
      <c r="O43" s="90">
        <v>55</v>
      </c>
      <c r="P43" s="90">
        <v>37</v>
      </c>
      <c r="Q43" s="90">
        <v>38</v>
      </c>
      <c r="R43" s="90">
        <v>48</v>
      </c>
      <c r="S43" s="90">
        <v>51</v>
      </c>
      <c r="T43" s="90">
        <v>39</v>
      </c>
      <c r="U43" s="90">
        <v>27</v>
      </c>
      <c r="V43" s="90">
        <v>42</v>
      </c>
      <c r="W43" s="90">
        <v>42</v>
      </c>
      <c r="X43" s="90">
        <v>58</v>
      </c>
      <c r="Y43" s="90">
        <v>62</v>
      </c>
      <c r="Z43" s="90">
        <v>52</v>
      </c>
    </row>
    <row r="44" spans="2:26" ht="15.75" thickBot="1">
      <c r="B44" s="79" t="s">
        <v>98</v>
      </c>
      <c r="C44" s="56"/>
      <c r="D44" s="56"/>
      <c r="E44" s="56"/>
      <c r="F44" s="56"/>
      <c r="G44" s="56"/>
      <c r="H44" s="56"/>
      <c r="I44" s="56"/>
      <c r="J44" s="56"/>
      <c r="K44" s="56"/>
      <c r="L44" s="56"/>
      <c r="M44" s="91">
        <v>25</v>
      </c>
      <c r="N44" s="91">
        <v>26</v>
      </c>
      <c r="O44" s="91">
        <v>18</v>
      </c>
      <c r="P44" s="91">
        <v>21</v>
      </c>
      <c r="Q44" s="91">
        <v>20</v>
      </c>
      <c r="R44" s="91">
        <v>26</v>
      </c>
      <c r="S44" s="91">
        <v>22</v>
      </c>
      <c r="T44" s="91">
        <v>15</v>
      </c>
      <c r="U44" s="91">
        <v>11</v>
      </c>
      <c r="V44" s="91">
        <v>31</v>
      </c>
      <c r="W44" s="91">
        <v>17</v>
      </c>
      <c r="X44" s="91">
        <v>40</v>
      </c>
      <c r="Y44" s="91">
        <v>41</v>
      </c>
      <c r="Z44" s="91">
        <v>34</v>
      </c>
    </row>
    <row r="45" spans="2:26" ht="15.75" thickBot="1">
      <c r="B45" s="78" t="s">
        <v>65</v>
      </c>
      <c r="C45" s="90">
        <v>327</v>
      </c>
      <c r="D45" s="90">
        <v>204</v>
      </c>
      <c r="E45" s="90">
        <v>288</v>
      </c>
      <c r="F45" s="90">
        <v>306</v>
      </c>
      <c r="G45" s="90">
        <v>212</v>
      </c>
      <c r="H45" s="90">
        <v>314</v>
      </c>
      <c r="I45" s="90">
        <v>300</v>
      </c>
      <c r="J45" s="90">
        <v>327</v>
      </c>
      <c r="K45" s="90">
        <v>357</v>
      </c>
      <c r="L45" s="90">
        <v>379</v>
      </c>
      <c r="M45" s="90">
        <v>306</v>
      </c>
      <c r="N45" s="90">
        <v>295</v>
      </c>
      <c r="O45" s="90">
        <v>351</v>
      </c>
      <c r="P45" s="90">
        <v>264</v>
      </c>
      <c r="Q45" s="90">
        <v>262</v>
      </c>
      <c r="R45" s="90">
        <v>294</v>
      </c>
      <c r="S45" s="90">
        <v>264</v>
      </c>
      <c r="T45" s="90">
        <v>125</v>
      </c>
      <c r="U45" s="90">
        <v>143</v>
      </c>
      <c r="V45" s="90">
        <v>230</v>
      </c>
      <c r="W45" s="90">
        <v>213</v>
      </c>
      <c r="X45" s="90">
        <v>254</v>
      </c>
      <c r="Y45" s="90">
        <v>372</v>
      </c>
      <c r="Z45" s="90">
        <v>401</v>
      </c>
    </row>
    <row r="46" spans="2:26" ht="15.75" thickBot="1">
      <c r="B46" s="79" t="s">
        <v>13</v>
      </c>
      <c r="C46" s="91">
        <v>27</v>
      </c>
      <c r="D46" s="91">
        <v>25</v>
      </c>
      <c r="E46" s="91">
        <v>30</v>
      </c>
      <c r="F46" s="91">
        <v>25</v>
      </c>
      <c r="G46" s="91">
        <v>28</v>
      </c>
      <c r="H46" s="91">
        <v>27</v>
      </c>
      <c r="I46" s="91">
        <v>19</v>
      </c>
      <c r="J46" s="91">
        <v>22</v>
      </c>
      <c r="K46" s="91">
        <v>26</v>
      </c>
      <c r="L46" s="91">
        <v>22</v>
      </c>
      <c r="M46" s="91">
        <v>23</v>
      </c>
      <c r="N46" s="91">
        <v>27</v>
      </c>
      <c r="O46" s="91">
        <v>41</v>
      </c>
      <c r="P46" s="91">
        <v>24</v>
      </c>
      <c r="Q46" s="91">
        <v>30</v>
      </c>
      <c r="R46" s="91">
        <v>22</v>
      </c>
      <c r="S46" s="91">
        <v>32</v>
      </c>
      <c r="T46" s="91">
        <v>13</v>
      </c>
      <c r="U46" s="91">
        <v>13</v>
      </c>
      <c r="V46" s="91">
        <v>25</v>
      </c>
      <c r="W46" s="91">
        <v>31</v>
      </c>
      <c r="X46" s="91">
        <v>36</v>
      </c>
      <c r="Y46" s="91">
        <v>35</v>
      </c>
      <c r="Z46" s="91">
        <v>38</v>
      </c>
    </row>
    <row r="47" spans="2:26" ht="15.75" thickBot="1">
      <c r="B47" s="78" t="s">
        <v>59</v>
      </c>
      <c r="C47" s="90">
        <v>12</v>
      </c>
      <c r="D47" s="90">
        <v>13</v>
      </c>
      <c r="E47" s="90">
        <v>16</v>
      </c>
      <c r="F47" s="90">
        <v>9</v>
      </c>
      <c r="G47" s="90">
        <v>7</v>
      </c>
      <c r="H47" s="90">
        <v>12</v>
      </c>
      <c r="I47" s="90">
        <v>12</v>
      </c>
      <c r="J47" s="90">
        <v>13</v>
      </c>
      <c r="K47" s="90">
        <v>20</v>
      </c>
      <c r="L47" s="90">
        <v>10</v>
      </c>
      <c r="M47" s="90">
        <v>8</v>
      </c>
      <c r="N47" s="90">
        <v>9</v>
      </c>
      <c r="O47" s="90">
        <v>12</v>
      </c>
      <c r="P47" s="90">
        <v>9</v>
      </c>
      <c r="Q47" s="90">
        <v>7</v>
      </c>
      <c r="R47" s="90">
        <v>6</v>
      </c>
      <c r="S47" s="90">
        <v>24</v>
      </c>
      <c r="T47" s="90">
        <v>4</v>
      </c>
      <c r="U47" s="90">
        <v>6</v>
      </c>
      <c r="V47" s="90">
        <v>10</v>
      </c>
      <c r="W47" s="90">
        <v>18</v>
      </c>
      <c r="X47" s="90">
        <v>15</v>
      </c>
      <c r="Y47" s="90">
        <v>13</v>
      </c>
      <c r="Z47" s="90">
        <v>12</v>
      </c>
    </row>
    <row r="48" spans="2:26" ht="15.75" thickBot="1">
      <c r="B48" s="79" t="s">
        <v>14</v>
      </c>
      <c r="C48" s="91">
        <v>4</v>
      </c>
      <c r="D48" s="91">
        <v>6</v>
      </c>
      <c r="E48" s="91">
        <v>9</v>
      </c>
      <c r="F48" s="91">
        <v>7</v>
      </c>
      <c r="G48" s="91">
        <v>9</v>
      </c>
      <c r="H48" s="91">
        <v>6</v>
      </c>
      <c r="I48" s="91">
        <v>8</v>
      </c>
      <c r="J48" s="91">
        <v>4</v>
      </c>
      <c r="K48" s="91">
        <v>10</v>
      </c>
      <c r="L48" s="91">
        <v>11</v>
      </c>
      <c r="M48" s="91">
        <v>6</v>
      </c>
      <c r="N48" s="91">
        <v>3</v>
      </c>
      <c r="O48" s="91">
        <v>8</v>
      </c>
      <c r="P48" s="91">
        <v>8</v>
      </c>
      <c r="Q48" s="91">
        <v>3</v>
      </c>
      <c r="R48" s="91">
        <v>10</v>
      </c>
      <c r="S48" s="91">
        <v>6</v>
      </c>
      <c r="T48" s="91">
        <v>5</v>
      </c>
      <c r="U48" s="91">
        <v>8</v>
      </c>
      <c r="V48" s="91">
        <v>8</v>
      </c>
      <c r="W48" s="91">
        <v>5</v>
      </c>
      <c r="X48" s="91">
        <v>12</v>
      </c>
      <c r="Y48" s="91">
        <v>6</v>
      </c>
      <c r="Z48" s="91">
        <v>4</v>
      </c>
    </row>
    <row r="49" spans="2:26" ht="15.75" thickBot="1">
      <c r="B49" s="78" t="s">
        <v>16</v>
      </c>
      <c r="C49" s="90">
        <v>0</v>
      </c>
      <c r="D49" s="90">
        <v>1</v>
      </c>
      <c r="E49" s="90">
        <v>0</v>
      </c>
      <c r="F49" s="90">
        <v>0</v>
      </c>
      <c r="G49" s="90">
        <v>0</v>
      </c>
      <c r="H49" s="90">
        <v>0</v>
      </c>
      <c r="I49" s="90">
        <v>1</v>
      </c>
      <c r="J49" s="90">
        <v>2</v>
      </c>
      <c r="K49" s="90">
        <v>2</v>
      </c>
      <c r="L49" s="90">
        <v>2</v>
      </c>
      <c r="M49" s="90">
        <v>0</v>
      </c>
      <c r="N49" s="90">
        <v>1</v>
      </c>
      <c r="O49" s="90">
        <v>2</v>
      </c>
      <c r="P49" s="90">
        <v>2</v>
      </c>
      <c r="Q49" s="90">
        <v>1</v>
      </c>
      <c r="R49" s="90">
        <v>4</v>
      </c>
      <c r="S49" s="90">
        <v>2</v>
      </c>
      <c r="T49" s="90">
        <v>2</v>
      </c>
      <c r="U49" s="90">
        <v>1</v>
      </c>
      <c r="V49" s="90">
        <v>0</v>
      </c>
      <c r="W49" s="90">
        <v>0</v>
      </c>
      <c r="X49" s="90">
        <v>1</v>
      </c>
      <c r="Y49" s="90">
        <v>2</v>
      </c>
      <c r="Z49" s="90">
        <v>2</v>
      </c>
    </row>
    <row r="50" spans="2:26" ht="15.75" thickBot="1">
      <c r="B50" s="57" t="s">
        <v>17</v>
      </c>
      <c r="C50" s="83">
        <v>1154</v>
      </c>
      <c r="D50" s="83">
        <v>970</v>
      </c>
      <c r="E50" s="83">
        <v>1092</v>
      </c>
      <c r="F50" s="83">
        <v>1236</v>
      </c>
      <c r="G50" s="83">
        <v>1158</v>
      </c>
      <c r="H50" s="83">
        <v>1244</v>
      </c>
      <c r="I50" s="83">
        <v>1194</v>
      </c>
      <c r="J50" s="83">
        <v>1244</v>
      </c>
      <c r="K50" s="83">
        <v>1334</v>
      </c>
      <c r="L50" s="83">
        <v>1285</v>
      </c>
      <c r="M50" s="83">
        <v>1279</v>
      </c>
      <c r="N50" s="83">
        <v>1334</v>
      </c>
      <c r="O50" s="83">
        <v>1362</v>
      </c>
      <c r="P50" s="83">
        <v>1206</v>
      </c>
      <c r="Q50" s="83">
        <v>1327</v>
      </c>
      <c r="R50" s="83">
        <v>1267</v>
      </c>
      <c r="S50" s="83">
        <f>SUM(S35:S49)</f>
        <v>1242</v>
      </c>
      <c r="T50" s="83">
        <v>678</v>
      </c>
      <c r="U50" s="83">
        <v>818</v>
      </c>
      <c r="V50" s="83">
        <f>SUM(V35:V49)</f>
        <v>1178</v>
      </c>
      <c r="W50" s="83">
        <v>1143</v>
      </c>
      <c r="X50" s="83">
        <v>1214</v>
      </c>
      <c r="Y50" s="83">
        <f>SUM(Y35:Y49)</f>
        <v>1583</v>
      </c>
      <c r="Z50" s="83">
        <v>1631</v>
      </c>
    </row>
    <row r="51" ht="15">
      <c r="B51" s="4" t="s">
        <v>122</v>
      </c>
    </row>
    <row r="52" ht="15">
      <c r="B52" s="18" t="s">
        <v>189</v>
      </c>
    </row>
  </sheetData>
  <sheetProtection/>
  <mergeCells count="2">
    <mergeCell ref="B1:Z1"/>
    <mergeCell ref="B9:Z9"/>
  </mergeCells>
  <hyperlinks>
    <hyperlink ref="A1" location="Indice!B7"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S75"/>
  <sheetViews>
    <sheetView zoomScale="50" zoomScaleNormal="50" zoomScalePageLayoutView="0" workbookViewId="0" topLeftCell="A1">
      <selection activeCell="A3" sqref="A3"/>
    </sheetView>
  </sheetViews>
  <sheetFormatPr defaultColWidth="11.421875" defaultRowHeight="15"/>
  <cols>
    <col min="1" max="1" width="11.421875" style="3" customWidth="1"/>
    <col min="2" max="2" width="49.421875" style="1" customWidth="1"/>
    <col min="3" max="3" width="23.28125" style="31" customWidth="1"/>
    <col min="4" max="4" width="14.28125" style="1" bestFit="1" customWidth="1"/>
    <col min="5" max="6" width="13.7109375" style="1" bestFit="1" customWidth="1"/>
    <col min="7" max="7" width="13.57421875" style="1" bestFit="1" customWidth="1"/>
    <col min="8" max="11" width="14.28125" style="1" bestFit="1" customWidth="1"/>
    <col min="12" max="12" width="13.7109375" style="1" bestFit="1" customWidth="1"/>
    <col min="13" max="13" width="14.28125" style="1" bestFit="1" customWidth="1"/>
    <col min="14" max="15" width="13.7109375" style="1" bestFit="1" customWidth="1"/>
    <col min="16" max="26" width="11.57421875" style="1" bestFit="1" customWidth="1"/>
    <col min="27" max="27" width="14.28125" style="1" customWidth="1"/>
    <col min="28" max="28" width="11.57421875" style="1" bestFit="1" customWidth="1"/>
    <col min="29" max="30" width="9.57421875" style="1" bestFit="1" customWidth="1"/>
    <col min="31" max="31" width="11.57421875" style="1" bestFit="1" customWidth="1"/>
    <col min="32" max="32" width="11.57421875" style="6" bestFit="1" customWidth="1"/>
    <col min="33" max="33" width="19.421875" style="1" customWidth="1"/>
    <col min="34" max="34" width="15.28125" style="1" customWidth="1"/>
    <col min="35" max="35" width="18.7109375" style="1" customWidth="1"/>
    <col min="36" max="36" width="12.8515625" style="3" bestFit="1" customWidth="1"/>
    <col min="37" max="37" width="12.57421875" style="3" bestFit="1" customWidth="1"/>
    <col min="38" max="38" width="12.28125" style="3" bestFit="1" customWidth="1"/>
    <col min="39" max="39" width="12.8515625" style="3" bestFit="1" customWidth="1"/>
    <col min="40" max="40" width="15.28125" style="1" bestFit="1" customWidth="1"/>
    <col min="41" max="16384" width="11.421875" style="1" customWidth="1"/>
  </cols>
  <sheetData>
    <row r="2" ht="15.75" thickBot="1"/>
    <row r="3" spans="1:35" ht="24" thickBot="1">
      <c r="A3" s="32" t="s">
        <v>45</v>
      </c>
      <c r="B3" s="172" t="s">
        <v>166</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4"/>
    </row>
    <row r="4" ht="15.75" thickBot="1"/>
    <row r="5" spans="2:35" ht="15.75" thickBot="1">
      <c r="B5" s="155" t="s">
        <v>167</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2:35" ht="15.75" thickBot="1">
      <c r="B6" s="169" t="s">
        <v>141</v>
      </c>
      <c r="C6" s="171" t="s">
        <v>142</v>
      </c>
      <c r="D6" s="155">
        <v>2014</v>
      </c>
      <c r="E6" s="155"/>
      <c r="F6" s="155"/>
      <c r="G6" s="155"/>
      <c r="H6" s="155">
        <v>2015</v>
      </c>
      <c r="I6" s="155"/>
      <c r="J6" s="155"/>
      <c r="K6" s="155"/>
      <c r="L6" s="155">
        <v>2016</v>
      </c>
      <c r="M6" s="155"/>
      <c r="N6" s="155"/>
      <c r="O6" s="155"/>
      <c r="P6" s="155">
        <v>2017</v>
      </c>
      <c r="Q6" s="155"/>
      <c r="R6" s="155"/>
      <c r="S6" s="155"/>
      <c r="T6" s="155">
        <v>2018</v>
      </c>
      <c r="U6" s="155"/>
      <c r="V6" s="155"/>
      <c r="W6" s="155"/>
      <c r="X6" s="155">
        <v>2019</v>
      </c>
      <c r="Y6" s="155"/>
      <c r="Z6" s="155"/>
      <c r="AA6" s="155"/>
      <c r="AB6" s="155">
        <v>2020</v>
      </c>
      <c r="AC6" s="155"/>
      <c r="AD6" s="155"/>
      <c r="AE6" s="155"/>
      <c r="AF6" s="155">
        <v>2021</v>
      </c>
      <c r="AG6" s="155"/>
      <c r="AH6" s="155"/>
      <c r="AI6" s="155"/>
    </row>
    <row r="7" spans="2:35" ht="15.75" thickBot="1">
      <c r="B7" s="169"/>
      <c r="C7" s="171"/>
      <c r="D7" s="142" t="s">
        <v>49</v>
      </c>
      <c r="E7" s="50" t="s">
        <v>50</v>
      </c>
      <c r="F7" s="51" t="s">
        <v>67</v>
      </c>
      <c r="G7" s="51" t="s">
        <v>66</v>
      </c>
      <c r="H7" s="51" t="s">
        <v>49</v>
      </c>
      <c r="I7" s="51" t="s">
        <v>50</v>
      </c>
      <c r="J7" s="51" t="s">
        <v>67</v>
      </c>
      <c r="K7" s="50" t="s">
        <v>66</v>
      </c>
      <c r="L7" s="50" t="s">
        <v>49</v>
      </c>
      <c r="M7" s="50" t="s">
        <v>50</v>
      </c>
      <c r="N7" s="50" t="s">
        <v>67</v>
      </c>
      <c r="O7" s="50" t="s">
        <v>66</v>
      </c>
      <c r="P7" s="50" t="s">
        <v>49</v>
      </c>
      <c r="Q7" s="50" t="s">
        <v>50</v>
      </c>
      <c r="R7" s="50" t="s">
        <v>67</v>
      </c>
      <c r="S7" s="50" t="s">
        <v>66</v>
      </c>
      <c r="T7" s="50" t="s">
        <v>49</v>
      </c>
      <c r="U7" s="50" t="s">
        <v>50</v>
      </c>
      <c r="V7" s="50" t="s">
        <v>67</v>
      </c>
      <c r="W7" s="50" t="s">
        <v>66</v>
      </c>
      <c r="X7" s="50" t="s">
        <v>49</v>
      </c>
      <c r="Y7" s="50" t="s">
        <v>50</v>
      </c>
      <c r="Z7" s="50" t="s">
        <v>67</v>
      </c>
      <c r="AA7" s="51" t="s">
        <v>66</v>
      </c>
      <c r="AB7" s="50" t="s">
        <v>49</v>
      </c>
      <c r="AC7" s="50" t="s">
        <v>50</v>
      </c>
      <c r="AD7" s="50" t="s">
        <v>67</v>
      </c>
      <c r="AE7" s="51" t="s">
        <v>66</v>
      </c>
      <c r="AF7" s="50" t="s">
        <v>49</v>
      </c>
      <c r="AG7" s="50" t="s">
        <v>50</v>
      </c>
      <c r="AH7" s="50" t="s">
        <v>67</v>
      </c>
      <c r="AI7" s="51" t="s">
        <v>66</v>
      </c>
    </row>
    <row r="8" spans="2:42" ht="15.75" thickBot="1">
      <c r="B8" s="54" t="s">
        <v>143</v>
      </c>
      <c r="C8" s="94" t="s">
        <v>144</v>
      </c>
      <c r="D8" s="95">
        <v>84311</v>
      </c>
      <c r="E8" s="95">
        <v>59905</v>
      </c>
      <c r="F8" s="95">
        <v>73840</v>
      </c>
      <c r="G8" s="95">
        <v>70554</v>
      </c>
      <c r="H8" s="95">
        <v>89547</v>
      </c>
      <c r="I8" s="95">
        <v>64190</v>
      </c>
      <c r="J8" s="95">
        <v>70075</v>
      </c>
      <c r="K8" s="95">
        <v>68392</v>
      </c>
      <c r="L8" s="95">
        <v>91625</v>
      </c>
      <c r="M8" s="96">
        <v>76521</v>
      </c>
      <c r="N8" s="96">
        <v>88961</v>
      </c>
      <c r="O8" s="96">
        <v>92684</v>
      </c>
      <c r="P8" s="96">
        <v>104077</v>
      </c>
      <c r="Q8" s="96">
        <v>82507</v>
      </c>
      <c r="R8" s="96">
        <v>96448</v>
      </c>
      <c r="S8" s="96">
        <v>98048</v>
      </c>
      <c r="T8" s="96">
        <v>114178</v>
      </c>
      <c r="U8" s="96">
        <v>73465</v>
      </c>
      <c r="V8" s="96">
        <v>98732</v>
      </c>
      <c r="W8" s="96">
        <v>121440</v>
      </c>
      <c r="X8" s="96">
        <v>149255</v>
      </c>
      <c r="Y8" s="96">
        <v>85422</v>
      </c>
      <c r="Z8" s="96">
        <v>109909</v>
      </c>
      <c r="AA8" s="96">
        <v>108347</v>
      </c>
      <c r="AB8" s="96">
        <v>132979</v>
      </c>
      <c r="AC8" s="96">
        <v>3814</v>
      </c>
      <c r="AD8" s="96">
        <v>10396</v>
      </c>
      <c r="AE8" s="96">
        <v>34409</v>
      </c>
      <c r="AF8" s="97">
        <v>46254</v>
      </c>
      <c r="AG8" s="96">
        <v>28258</v>
      </c>
      <c r="AH8" s="96">
        <v>62228</v>
      </c>
      <c r="AI8" s="96">
        <v>86471</v>
      </c>
      <c r="AJ8" s="29"/>
      <c r="AN8" s="33"/>
      <c r="AO8" s="3"/>
      <c r="AP8" s="24"/>
    </row>
    <row r="9" spans="2:42" ht="15.75" thickBot="1">
      <c r="B9" s="52" t="s">
        <v>146</v>
      </c>
      <c r="C9" s="98" t="s">
        <v>147</v>
      </c>
      <c r="D9" s="99">
        <v>171398</v>
      </c>
      <c r="E9" s="99">
        <v>126592</v>
      </c>
      <c r="F9" s="99">
        <v>145632</v>
      </c>
      <c r="G9" s="99">
        <v>141893</v>
      </c>
      <c r="H9" s="99">
        <v>161266</v>
      </c>
      <c r="I9" s="99">
        <v>121007</v>
      </c>
      <c r="J9" s="99">
        <v>135300</v>
      </c>
      <c r="K9" s="99">
        <v>132473</v>
      </c>
      <c r="L9" s="99">
        <v>160186</v>
      </c>
      <c r="M9" s="100">
        <v>121696</v>
      </c>
      <c r="N9" s="100">
        <v>144909</v>
      </c>
      <c r="O9" s="100">
        <v>147470</v>
      </c>
      <c r="P9" s="100">
        <v>164624</v>
      </c>
      <c r="Q9" s="100">
        <v>127900</v>
      </c>
      <c r="R9" s="100">
        <v>152331</v>
      </c>
      <c r="S9" s="100">
        <v>150273</v>
      </c>
      <c r="T9" s="100">
        <v>191814</v>
      </c>
      <c r="U9" s="100">
        <v>135569</v>
      </c>
      <c r="V9" s="100">
        <v>166938</v>
      </c>
      <c r="W9" s="100">
        <v>175519</v>
      </c>
      <c r="X9" s="100">
        <v>219486</v>
      </c>
      <c r="Y9" s="100">
        <v>156645</v>
      </c>
      <c r="Z9" s="100">
        <v>201776</v>
      </c>
      <c r="AA9" s="100">
        <v>198854</v>
      </c>
      <c r="AB9" s="100">
        <v>240089</v>
      </c>
      <c r="AC9" s="100">
        <v>19117</v>
      </c>
      <c r="AD9" s="100">
        <v>50029</v>
      </c>
      <c r="AE9" s="100">
        <v>122491</v>
      </c>
      <c r="AF9" s="101">
        <v>124735</v>
      </c>
      <c r="AG9" s="100">
        <v>109477</v>
      </c>
      <c r="AH9" s="100">
        <v>192355</v>
      </c>
      <c r="AI9" s="100">
        <v>235334</v>
      </c>
      <c r="AJ9" s="29"/>
      <c r="AN9" s="33"/>
      <c r="AO9" s="3"/>
      <c r="AP9" s="24"/>
    </row>
    <row r="10" spans="2:42" ht="15.75" thickBot="1">
      <c r="B10" s="54" t="s">
        <v>149</v>
      </c>
      <c r="C10" s="94" t="s">
        <v>34</v>
      </c>
      <c r="D10" s="95">
        <v>253758</v>
      </c>
      <c r="E10" s="95">
        <v>246008</v>
      </c>
      <c r="F10" s="95">
        <v>270277</v>
      </c>
      <c r="G10" s="95">
        <v>266317</v>
      </c>
      <c r="H10" s="95">
        <v>256974</v>
      </c>
      <c r="I10" s="95">
        <v>235948</v>
      </c>
      <c r="J10" s="95">
        <v>250109</v>
      </c>
      <c r="K10" s="95">
        <v>245704</v>
      </c>
      <c r="L10" s="95">
        <v>255234</v>
      </c>
      <c r="M10" s="96">
        <v>223650</v>
      </c>
      <c r="N10" s="96">
        <v>234473</v>
      </c>
      <c r="O10" s="96">
        <v>226104</v>
      </c>
      <c r="P10" s="96">
        <v>220129</v>
      </c>
      <c r="Q10" s="96">
        <v>195914</v>
      </c>
      <c r="R10" s="96">
        <v>219266</v>
      </c>
      <c r="S10" s="96">
        <v>251171</v>
      </c>
      <c r="T10" s="96">
        <v>267601</v>
      </c>
      <c r="U10" s="96">
        <v>221586</v>
      </c>
      <c r="V10" s="96">
        <v>253568</v>
      </c>
      <c r="W10" s="96">
        <v>277167</v>
      </c>
      <c r="X10" s="96">
        <v>280056</v>
      </c>
      <c r="Y10" s="96">
        <v>260523</v>
      </c>
      <c r="Z10" s="96">
        <v>278533</v>
      </c>
      <c r="AA10" s="96">
        <v>260207</v>
      </c>
      <c r="AB10" s="96">
        <v>264360</v>
      </c>
      <c r="AC10" s="96">
        <v>40270</v>
      </c>
      <c r="AD10" s="96">
        <v>83589</v>
      </c>
      <c r="AE10" s="96">
        <v>160136</v>
      </c>
      <c r="AF10" s="97">
        <v>144100</v>
      </c>
      <c r="AG10" s="96">
        <v>132783</v>
      </c>
      <c r="AH10" s="96">
        <v>228602</v>
      </c>
      <c r="AI10" s="96">
        <v>249812</v>
      </c>
      <c r="AJ10" s="29"/>
      <c r="AN10" s="33"/>
      <c r="AO10" s="3"/>
      <c r="AP10" s="24"/>
    </row>
    <row r="11" spans="2:42" ht="15.75" thickBot="1">
      <c r="B11" s="52" t="s">
        <v>150</v>
      </c>
      <c r="C11" s="98" t="s">
        <v>151</v>
      </c>
      <c r="D11" s="99">
        <v>177551</v>
      </c>
      <c r="E11" s="99">
        <v>168318</v>
      </c>
      <c r="F11" s="99">
        <v>174208</v>
      </c>
      <c r="G11" s="99">
        <v>165073</v>
      </c>
      <c r="H11" s="99">
        <v>164486</v>
      </c>
      <c r="I11" s="99">
        <v>158199</v>
      </c>
      <c r="J11" s="99">
        <v>180463</v>
      </c>
      <c r="K11" s="99">
        <v>178936</v>
      </c>
      <c r="L11" s="99">
        <v>181747</v>
      </c>
      <c r="M11" s="100">
        <v>166820</v>
      </c>
      <c r="N11" s="100">
        <v>184157</v>
      </c>
      <c r="O11" s="100">
        <v>190115</v>
      </c>
      <c r="P11" s="100">
        <v>182796</v>
      </c>
      <c r="Q11" s="100">
        <v>171785</v>
      </c>
      <c r="R11" s="100">
        <v>207019</v>
      </c>
      <c r="S11" s="100">
        <v>226018</v>
      </c>
      <c r="T11" s="100">
        <v>234410</v>
      </c>
      <c r="U11" s="100">
        <v>212096</v>
      </c>
      <c r="V11" s="100">
        <v>259740</v>
      </c>
      <c r="W11" s="100">
        <v>281088</v>
      </c>
      <c r="X11" s="100">
        <v>287089</v>
      </c>
      <c r="Y11" s="100">
        <v>272139</v>
      </c>
      <c r="Z11" s="100">
        <v>294771</v>
      </c>
      <c r="AA11" s="100">
        <v>280462</v>
      </c>
      <c r="AB11" s="100">
        <v>258100</v>
      </c>
      <c r="AC11" s="100">
        <v>56854</v>
      </c>
      <c r="AD11" s="100">
        <v>54596</v>
      </c>
      <c r="AE11" s="100">
        <v>124676</v>
      </c>
      <c r="AF11" s="101">
        <v>125314</v>
      </c>
      <c r="AG11" s="100">
        <v>118879</v>
      </c>
      <c r="AH11" s="100">
        <v>187988</v>
      </c>
      <c r="AI11" s="100">
        <v>211267</v>
      </c>
      <c r="AJ11" s="29"/>
      <c r="AN11" s="33"/>
      <c r="AO11" s="3"/>
      <c r="AP11" s="24"/>
    </row>
    <row r="12" spans="2:42" ht="15.75" thickBot="1">
      <c r="B12" s="54" t="s">
        <v>145</v>
      </c>
      <c r="C12" s="94" t="s">
        <v>153</v>
      </c>
      <c r="D12" s="95">
        <v>77232</v>
      </c>
      <c r="E12" s="95">
        <v>65589</v>
      </c>
      <c r="F12" s="95">
        <v>62105</v>
      </c>
      <c r="G12" s="95">
        <v>64485</v>
      </c>
      <c r="H12" s="95">
        <v>59126</v>
      </c>
      <c r="I12" s="95">
        <v>47836</v>
      </c>
      <c r="J12" s="95">
        <v>51628</v>
      </c>
      <c r="K12" s="95">
        <v>54638</v>
      </c>
      <c r="L12" s="95">
        <v>59170</v>
      </c>
      <c r="M12" s="96">
        <v>56530</v>
      </c>
      <c r="N12" s="96">
        <v>58871</v>
      </c>
      <c r="O12" s="96">
        <v>61190</v>
      </c>
      <c r="P12" s="96">
        <v>59468</v>
      </c>
      <c r="Q12" s="96">
        <v>55648</v>
      </c>
      <c r="R12" s="96">
        <v>68592</v>
      </c>
      <c r="S12" s="96">
        <v>73340</v>
      </c>
      <c r="T12" s="96">
        <v>73809</v>
      </c>
      <c r="U12" s="96">
        <v>63405</v>
      </c>
      <c r="V12" s="96">
        <v>71658</v>
      </c>
      <c r="W12" s="96">
        <v>78066</v>
      </c>
      <c r="X12" s="96">
        <v>82171</v>
      </c>
      <c r="Y12" s="96">
        <v>72986</v>
      </c>
      <c r="Z12" s="96">
        <v>78119</v>
      </c>
      <c r="AA12" s="96">
        <v>76607</v>
      </c>
      <c r="AB12" s="96">
        <v>75079</v>
      </c>
      <c r="AC12" s="96">
        <v>1029</v>
      </c>
      <c r="AD12" s="96">
        <v>3278</v>
      </c>
      <c r="AE12" s="96">
        <v>31832</v>
      </c>
      <c r="AF12" s="97">
        <v>41252</v>
      </c>
      <c r="AG12" s="96">
        <v>29068</v>
      </c>
      <c r="AH12" s="96">
        <v>56577</v>
      </c>
      <c r="AI12" s="96">
        <v>79534</v>
      </c>
      <c r="AJ12" s="29"/>
      <c r="AN12" s="33"/>
      <c r="AO12" s="3"/>
      <c r="AP12" s="24"/>
    </row>
    <row r="13" spans="2:42" ht="15.75" thickBot="1">
      <c r="B13" s="52" t="s">
        <v>35</v>
      </c>
      <c r="C13" s="98" t="s">
        <v>155</v>
      </c>
      <c r="D13" s="99">
        <v>100759</v>
      </c>
      <c r="E13" s="99">
        <v>81015</v>
      </c>
      <c r="F13" s="99">
        <v>86919</v>
      </c>
      <c r="G13" s="99">
        <v>91848</v>
      </c>
      <c r="H13" s="99">
        <v>104369</v>
      </c>
      <c r="I13" s="99">
        <v>91945</v>
      </c>
      <c r="J13" s="99">
        <v>92432</v>
      </c>
      <c r="K13" s="99">
        <v>89424</v>
      </c>
      <c r="L13" s="99">
        <v>106444</v>
      </c>
      <c r="M13" s="100">
        <v>89241</v>
      </c>
      <c r="N13" s="100">
        <v>95275</v>
      </c>
      <c r="O13" s="100">
        <v>94725</v>
      </c>
      <c r="P13" s="100">
        <v>104942</v>
      </c>
      <c r="Q13" s="100">
        <v>85605</v>
      </c>
      <c r="R13" s="100">
        <v>97547</v>
      </c>
      <c r="S13" s="100">
        <v>116191</v>
      </c>
      <c r="T13" s="100">
        <v>140380</v>
      </c>
      <c r="U13" s="100">
        <v>110466</v>
      </c>
      <c r="V13" s="100">
        <v>125533</v>
      </c>
      <c r="W13" s="100">
        <v>152351</v>
      </c>
      <c r="X13" s="100">
        <v>169673</v>
      </c>
      <c r="Y13" s="100">
        <v>143391</v>
      </c>
      <c r="Z13" s="100">
        <v>162848</v>
      </c>
      <c r="AA13" s="100">
        <v>153533</v>
      </c>
      <c r="AB13" s="100">
        <v>178456</v>
      </c>
      <c r="AC13" s="100">
        <v>19367</v>
      </c>
      <c r="AD13" s="100">
        <v>26194</v>
      </c>
      <c r="AE13" s="100">
        <v>81360</v>
      </c>
      <c r="AF13" s="101">
        <v>108500</v>
      </c>
      <c r="AG13" s="100">
        <v>73617</v>
      </c>
      <c r="AH13" s="100">
        <v>154312</v>
      </c>
      <c r="AI13" s="100">
        <v>176358</v>
      </c>
      <c r="AJ13" s="29"/>
      <c r="AN13" s="33"/>
      <c r="AO13" s="3"/>
      <c r="AP13" s="24"/>
    </row>
    <row r="14" spans="2:43" ht="15.75" thickBot="1">
      <c r="B14" s="54" t="s">
        <v>156</v>
      </c>
      <c r="C14" s="94" t="s">
        <v>157</v>
      </c>
      <c r="D14" s="95">
        <v>1187301</v>
      </c>
      <c r="E14" s="95">
        <v>968395</v>
      </c>
      <c r="F14" s="95">
        <v>1075284</v>
      </c>
      <c r="G14" s="95">
        <v>1136050</v>
      </c>
      <c r="H14" s="95">
        <v>1201230</v>
      </c>
      <c r="I14" s="95">
        <v>982227</v>
      </c>
      <c r="J14" s="95">
        <v>1129096</v>
      </c>
      <c r="K14" s="95">
        <v>1217061</v>
      </c>
      <c r="L14" s="95">
        <v>1341853</v>
      </c>
      <c r="M14" s="96">
        <v>1115996</v>
      </c>
      <c r="N14" s="96">
        <v>1229479</v>
      </c>
      <c r="O14" s="96">
        <v>1353341</v>
      </c>
      <c r="P14" s="96">
        <v>1386640</v>
      </c>
      <c r="Q14" s="96">
        <v>1160984</v>
      </c>
      <c r="R14" s="96">
        <v>1338773</v>
      </c>
      <c r="S14" s="96">
        <v>1525976</v>
      </c>
      <c r="T14" s="96">
        <v>1654995</v>
      </c>
      <c r="U14" s="96">
        <v>1244725</v>
      </c>
      <c r="V14" s="96">
        <v>1483658</v>
      </c>
      <c r="W14" s="96">
        <v>1764135</v>
      </c>
      <c r="X14" s="96">
        <v>1937080</v>
      </c>
      <c r="Y14" s="96">
        <v>1487705</v>
      </c>
      <c r="Z14" s="96">
        <v>1673669</v>
      </c>
      <c r="AA14" s="96">
        <v>1701687</v>
      </c>
      <c r="AB14" s="96">
        <v>1798380</v>
      </c>
      <c r="AC14" s="96">
        <v>117757</v>
      </c>
      <c r="AD14" s="96">
        <v>216213</v>
      </c>
      <c r="AE14" s="96">
        <v>623774</v>
      </c>
      <c r="AF14" s="97">
        <v>759515</v>
      </c>
      <c r="AG14" s="96">
        <v>551764</v>
      </c>
      <c r="AH14" s="96">
        <v>1123254</v>
      </c>
      <c r="AI14" s="96">
        <v>1486618</v>
      </c>
      <c r="AJ14" s="44"/>
      <c r="AL14" s="43"/>
      <c r="AN14" s="33"/>
      <c r="AO14" s="3"/>
      <c r="AP14" s="3"/>
      <c r="AQ14" s="24"/>
    </row>
    <row r="15" spans="2:42" ht="15.75" thickBot="1">
      <c r="B15" s="52" t="s">
        <v>158</v>
      </c>
      <c r="C15" s="98" t="s">
        <v>159</v>
      </c>
      <c r="D15" s="99">
        <v>121622</v>
      </c>
      <c r="E15" s="99">
        <v>116909</v>
      </c>
      <c r="F15" s="99">
        <v>120064</v>
      </c>
      <c r="G15" s="99">
        <v>124070</v>
      </c>
      <c r="H15" s="99">
        <v>103892</v>
      </c>
      <c r="I15" s="99">
        <v>108168</v>
      </c>
      <c r="J15" s="99">
        <v>117668</v>
      </c>
      <c r="K15" s="99">
        <v>124799</v>
      </c>
      <c r="L15" s="99">
        <v>107060</v>
      </c>
      <c r="M15" s="100">
        <v>122813</v>
      </c>
      <c r="N15" s="100">
        <v>124275</v>
      </c>
      <c r="O15" s="100">
        <v>129210</v>
      </c>
      <c r="P15" s="100">
        <v>104344</v>
      </c>
      <c r="Q15" s="100">
        <v>129945</v>
      </c>
      <c r="R15" s="100">
        <v>146671</v>
      </c>
      <c r="S15" s="100">
        <v>179108</v>
      </c>
      <c r="T15" s="100">
        <v>156254</v>
      </c>
      <c r="U15" s="100">
        <v>169177</v>
      </c>
      <c r="V15" s="100">
        <v>194912</v>
      </c>
      <c r="W15" s="100">
        <v>210170</v>
      </c>
      <c r="X15" s="100">
        <v>192506</v>
      </c>
      <c r="Y15" s="100">
        <v>203075</v>
      </c>
      <c r="Z15" s="100">
        <v>220703</v>
      </c>
      <c r="AA15" s="100">
        <v>220936</v>
      </c>
      <c r="AB15" s="100">
        <v>202728</v>
      </c>
      <c r="AC15" s="100">
        <v>22015</v>
      </c>
      <c r="AD15" s="100">
        <v>35313</v>
      </c>
      <c r="AE15" s="100">
        <v>91624</v>
      </c>
      <c r="AF15" s="101">
        <v>106722</v>
      </c>
      <c r="AG15" s="100">
        <v>90992</v>
      </c>
      <c r="AH15" s="100">
        <v>162583</v>
      </c>
      <c r="AI15" s="100">
        <v>201555</v>
      </c>
      <c r="AJ15" s="29"/>
      <c r="AL15" s="43"/>
      <c r="AN15" s="33"/>
      <c r="AO15" s="3"/>
      <c r="AP15" s="24"/>
    </row>
    <row r="16" spans="2:42" ht="15.75" thickBot="1">
      <c r="B16" s="54" t="s">
        <v>148</v>
      </c>
      <c r="C16" s="94" t="s">
        <v>160</v>
      </c>
      <c r="D16" s="95">
        <v>72444</v>
      </c>
      <c r="E16" s="95">
        <v>53510</v>
      </c>
      <c r="F16" s="95">
        <v>59169</v>
      </c>
      <c r="G16" s="95">
        <v>65153</v>
      </c>
      <c r="H16" s="95">
        <v>82831</v>
      </c>
      <c r="I16" s="95">
        <v>60028</v>
      </c>
      <c r="J16" s="95">
        <v>67092</v>
      </c>
      <c r="K16" s="95">
        <v>75280</v>
      </c>
      <c r="L16" s="95">
        <v>95690</v>
      </c>
      <c r="M16" s="96">
        <v>72238</v>
      </c>
      <c r="N16" s="96">
        <v>79835</v>
      </c>
      <c r="O16" s="96">
        <v>88052</v>
      </c>
      <c r="P16" s="96">
        <v>100093</v>
      </c>
      <c r="Q16" s="96">
        <v>82276</v>
      </c>
      <c r="R16" s="96">
        <v>89372</v>
      </c>
      <c r="S16" s="96">
        <v>104008</v>
      </c>
      <c r="T16" s="96">
        <v>125119</v>
      </c>
      <c r="U16" s="96">
        <v>91536</v>
      </c>
      <c r="V16" s="96">
        <v>106476</v>
      </c>
      <c r="W16" s="96">
        <v>135823</v>
      </c>
      <c r="X16" s="96">
        <v>156714</v>
      </c>
      <c r="Y16" s="96">
        <v>106452</v>
      </c>
      <c r="Z16" s="96">
        <v>122819</v>
      </c>
      <c r="AA16" s="96">
        <v>125455</v>
      </c>
      <c r="AB16" s="96">
        <v>153937</v>
      </c>
      <c r="AC16" s="96">
        <v>1535</v>
      </c>
      <c r="AD16" s="96">
        <v>8732</v>
      </c>
      <c r="AE16" s="96">
        <v>40699</v>
      </c>
      <c r="AF16" s="97">
        <v>62766</v>
      </c>
      <c r="AG16" s="96">
        <v>34176</v>
      </c>
      <c r="AH16" s="96">
        <v>86800</v>
      </c>
      <c r="AI16" s="96">
        <v>126327</v>
      </c>
      <c r="AJ16" s="29"/>
      <c r="AN16" s="33"/>
      <c r="AO16" s="3"/>
      <c r="AP16" s="24"/>
    </row>
    <row r="17" spans="2:42" ht="15.75" thickBot="1">
      <c r="B17" s="52" t="s">
        <v>154</v>
      </c>
      <c r="C17" s="98" t="s">
        <v>161</v>
      </c>
      <c r="D17" s="99">
        <v>194753</v>
      </c>
      <c r="E17" s="99">
        <v>127810</v>
      </c>
      <c r="F17" s="99">
        <v>141589</v>
      </c>
      <c r="G17" s="99">
        <v>166760</v>
      </c>
      <c r="H17" s="99">
        <v>198925</v>
      </c>
      <c r="I17" s="99">
        <v>123524</v>
      </c>
      <c r="J17" s="99">
        <v>149745</v>
      </c>
      <c r="K17" s="99">
        <v>170844</v>
      </c>
      <c r="L17" s="99">
        <v>219518</v>
      </c>
      <c r="M17" s="100">
        <v>148176</v>
      </c>
      <c r="N17" s="100">
        <v>174349</v>
      </c>
      <c r="O17" s="100">
        <v>197186</v>
      </c>
      <c r="P17" s="100">
        <v>215315</v>
      </c>
      <c r="Q17" s="100">
        <v>159531</v>
      </c>
      <c r="R17" s="100">
        <v>193891</v>
      </c>
      <c r="S17" s="100">
        <v>227465</v>
      </c>
      <c r="T17" s="100">
        <v>256375</v>
      </c>
      <c r="U17" s="100">
        <v>165088</v>
      </c>
      <c r="V17" s="100">
        <v>201112</v>
      </c>
      <c r="W17" s="100">
        <v>265191</v>
      </c>
      <c r="X17" s="100">
        <v>311161</v>
      </c>
      <c r="Y17" s="100">
        <v>195732</v>
      </c>
      <c r="Z17" s="100">
        <v>222717</v>
      </c>
      <c r="AA17" s="100">
        <v>231180</v>
      </c>
      <c r="AB17" s="100">
        <v>295693</v>
      </c>
      <c r="AC17" s="100">
        <v>11078</v>
      </c>
      <c r="AD17" s="100">
        <v>26464</v>
      </c>
      <c r="AE17" s="100">
        <v>70150</v>
      </c>
      <c r="AF17" s="101">
        <v>95300</v>
      </c>
      <c r="AG17" s="100">
        <v>74489</v>
      </c>
      <c r="AH17" s="100">
        <v>154089</v>
      </c>
      <c r="AI17" s="100">
        <v>217509</v>
      </c>
      <c r="AJ17" s="29"/>
      <c r="AN17" s="33"/>
      <c r="AO17" s="3"/>
      <c r="AP17" s="24"/>
    </row>
    <row r="18" spans="2:42" ht="15.75" thickBot="1">
      <c r="B18" s="54" t="s">
        <v>152</v>
      </c>
      <c r="C18" s="94" t="s">
        <v>162</v>
      </c>
      <c r="D18" s="95">
        <v>131071</v>
      </c>
      <c r="E18" s="95">
        <v>66055</v>
      </c>
      <c r="F18" s="95">
        <v>77723</v>
      </c>
      <c r="G18" s="95">
        <v>109214</v>
      </c>
      <c r="H18" s="95">
        <v>136046</v>
      </c>
      <c r="I18" s="95">
        <v>67616</v>
      </c>
      <c r="J18" s="95">
        <v>81727</v>
      </c>
      <c r="K18" s="95">
        <v>118851</v>
      </c>
      <c r="L18" s="95">
        <v>158564</v>
      </c>
      <c r="M18" s="96">
        <v>83722</v>
      </c>
      <c r="N18" s="96">
        <v>100844</v>
      </c>
      <c r="O18" s="96">
        <v>149535</v>
      </c>
      <c r="P18" s="96">
        <v>164182</v>
      </c>
      <c r="Q18" s="96">
        <v>93818</v>
      </c>
      <c r="R18" s="96">
        <v>110284</v>
      </c>
      <c r="S18" s="96">
        <v>161670</v>
      </c>
      <c r="T18" s="96">
        <v>203884</v>
      </c>
      <c r="U18" s="96">
        <v>104422</v>
      </c>
      <c r="V18" s="96">
        <v>124471</v>
      </c>
      <c r="W18" s="96">
        <v>190563</v>
      </c>
      <c r="X18" s="96">
        <v>232580</v>
      </c>
      <c r="Y18" s="96">
        <v>122098</v>
      </c>
      <c r="Z18" s="96">
        <v>134170</v>
      </c>
      <c r="AA18" s="96">
        <v>166422</v>
      </c>
      <c r="AB18" s="96">
        <v>208173</v>
      </c>
      <c r="AC18" s="96">
        <v>8987</v>
      </c>
      <c r="AD18" s="96">
        <v>13600</v>
      </c>
      <c r="AE18" s="96">
        <v>27041</v>
      </c>
      <c r="AF18" s="97">
        <v>51652</v>
      </c>
      <c r="AG18" s="96">
        <v>32896</v>
      </c>
      <c r="AH18" s="96">
        <v>81506</v>
      </c>
      <c r="AI18" s="96">
        <v>121117</v>
      </c>
      <c r="AJ18" s="29"/>
      <c r="AN18" s="33"/>
      <c r="AO18" s="3"/>
      <c r="AP18" s="24"/>
    </row>
    <row r="19" spans="2:42" ht="15.75" thickBot="1">
      <c r="B19" s="52" t="s">
        <v>186</v>
      </c>
      <c r="C19" s="98" t="s">
        <v>187</v>
      </c>
      <c r="D19" s="139"/>
      <c r="E19" s="139"/>
      <c r="F19" s="139"/>
      <c r="G19" s="139"/>
      <c r="H19" s="139"/>
      <c r="I19" s="139"/>
      <c r="J19" s="139"/>
      <c r="K19" s="139"/>
      <c r="L19" s="139"/>
      <c r="M19" s="140"/>
      <c r="N19" s="140"/>
      <c r="O19" s="140"/>
      <c r="P19" s="140"/>
      <c r="Q19" s="140"/>
      <c r="R19" s="140"/>
      <c r="S19" s="140"/>
      <c r="T19" s="140"/>
      <c r="U19" s="140"/>
      <c r="V19" s="140"/>
      <c r="W19" s="140"/>
      <c r="X19" s="140"/>
      <c r="Y19" s="140"/>
      <c r="Z19" s="140"/>
      <c r="AA19" s="140"/>
      <c r="AB19" s="140"/>
      <c r="AC19" s="140"/>
      <c r="AD19" s="140"/>
      <c r="AE19" s="140"/>
      <c r="AF19" s="141"/>
      <c r="AG19" s="140"/>
      <c r="AH19" s="140"/>
      <c r="AI19" s="96">
        <v>80360</v>
      </c>
      <c r="AJ19" s="29"/>
      <c r="AN19" s="47"/>
      <c r="AO19" s="3"/>
      <c r="AP19" s="47"/>
    </row>
    <row r="20" spans="2:41" ht="15.75" thickBot="1">
      <c r="B20" s="168" t="s">
        <v>163</v>
      </c>
      <c r="C20" s="168"/>
      <c r="D20" s="102">
        <v>2572200</v>
      </c>
      <c r="E20" s="102">
        <v>2080106</v>
      </c>
      <c r="F20" s="102">
        <v>2286810</v>
      </c>
      <c r="G20" s="102">
        <v>2401417</v>
      </c>
      <c r="H20" s="102">
        <v>2558692</v>
      </c>
      <c r="I20" s="102">
        <v>2060688</v>
      </c>
      <c r="J20" s="102">
        <v>2325335</v>
      </c>
      <c r="K20" s="102">
        <v>2476402</v>
      </c>
      <c r="L20" s="102">
        <f>SUM(L8:L18)</f>
        <v>2777091</v>
      </c>
      <c r="M20" s="102">
        <f>SUM(M8:M18)</f>
        <v>2277403</v>
      </c>
      <c r="N20" s="102">
        <f>SUM(N8:N18)</f>
        <v>2515428</v>
      </c>
      <c r="O20" s="102">
        <f>SUM(O8:O18)</f>
        <v>2729612</v>
      </c>
      <c r="P20" s="103">
        <v>2806610</v>
      </c>
      <c r="Q20" s="103">
        <v>2345913</v>
      </c>
      <c r="R20" s="103">
        <v>2720194</v>
      </c>
      <c r="S20" s="103">
        <v>3113268</v>
      </c>
      <c r="T20" s="103">
        <v>3418819</v>
      </c>
      <c r="U20" s="103">
        <f>SUM(U8:U18)</f>
        <v>2591535</v>
      </c>
      <c r="V20" s="103">
        <f>SUM(V8:V18)</f>
        <v>3086798</v>
      </c>
      <c r="W20" s="103">
        <v>3651513</v>
      </c>
      <c r="X20" s="103">
        <v>4017771</v>
      </c>
      <c r="Y20" s="103">
        <v>3106168</v>
      </c>
      <c r="Z20" s="103">
        <v>3500034</v>
      </c>
      <c r="AA20" s="103">
        <v>3523690</v>
      </c>
      <c r="AB20" s="103">
        <v>3807974</v>
      </c>
      <c r="AC20" s="103">
        <f>SUM(AC8:AC18)</f>
        <v>301823</v>
      </c>
      <c r="AD20" s="103">
        <v>528404</v>
      </c>
      <c r="AE20" s="103">
        <v>1408192</v>
      </c>
      <c r="AF20" s="104">
        <v>1666110</v>
      </c>
      <c r="AG20" s="103">
        <f>SUM(AG8:AG18)</f>
        <v>1276399</v>
      </c>
      <c r="AH20" s="103">
        <f>SUM(AH8:AH18)</f>
        <v>2490294</v>
      </c>
      <c r="AI20" s="103">
        <v>3272262</v>
      </c>
      <c r="AJ20" s="29"/>
      <c r="AK20" s="42"/>
      <c r="AL20" s="42"/>
      <c r="AN20" s="3"/>
      <c r="AO20" s="3"/>
    </row>
    <row r="21" spans="14:40" ht="15.75" thickBot="1">
      <c r="N21" s="3">
        <f>+N20+K20</f>
        <v>4991830</v>
      </c>
      <c r="O21" s="1">
        <f>+N21/2</f>
        <v>2495915</v>
      </c>
      <c r="X21" s="3"/>
      <c r="Y21" s="3"/>
      <c r="Z21" s="3"/>
      <c r="AC21" s="43"/>
      <c r="AF21" s="7"/>
      <c r="AG21" s="43"/>
      <c r="AH21" s="42"/>
      <c r="AJ21" s="29"/>
      <c r="AN21" s="33"/>
    </row>
    <row r="22" spans="2:39" ht="15.75" customHeight="1" thickBot="1">
      <c r="B22" s="170" t="s">
        <v>172</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M22" s="43"/>
    </row>
    <row r="23" spans="2:35" ht="15.75" customHeight="1" thickBot="1">
      <c r="B23" s="169" t="s">
        <v>141</v>
      </c>
      <c r="C23" s="171" t="s">
        <v>142</v>
      </c>
      <c r="D23" s="155">
        <v>2014</v>
      </c>
      <c r="E23" s="155"/>
      <c r="F23" s="155"/>
      <c r="G23" s="155"/>
      <c r="H23" s="155">
        <v>2015</v>
      </c>
      <c r="I23" s="155"/>
      <c r="J23" s="155"/>
      <c r="K23" s="155"/>
      <c r="L23" s="155">
        <v>2016</v>
      </c>
      <c r="M23" s="155"/>
      <c r="N23" s="155"/>
      <c r="O23" s="155"/>
      <c r="P23" s="155">
        <v>2017</v>
      </c>
      <c r="Q23" s="155"/>
      <c r="R23" s="155"/>
      <c r="S23" s="155"/>
      <c r="T23" s="155">
        <v>2018</v>
      </c>
      <c r="U23" s="155"/>
      <c r="V23" s="155"/>
      <c r="W23" s="155"/>
      <c r="X23" s="155">
        <v>2019</v>
      </c>
      <c r="Y23" s="155"/>
      <c r="Z23" s="155"/>
      <c r="AA23" s="155"/>
      <c r="AB23" s="155">
        <v>2020</v>
      </c>
      <c r="AC23" s="155"/>
      <c r="AD23" s="155"/>
      <c r="AE23" s="155"/>
      <c r="AF23" s="155">
        <v>2021</v>
      </c>
      <c r="AG23" s="155"/>
      <c r="AH23" s="155"/>
      <c r="AI23" s="155"/>
    </row>
    <row r="24" spans="2:35" ht="15.75" thickBot="1">
      <c r="B24" s="169"/>
      <c r="C24" s="171"/>
      <c r="D24" s="51" t="s">
        <v>49</v>
      </c>
      <c r="E24" s="50" t="s">
        <v>50</v>
      </c>
      <c r="F24" s="51" t="s">
        <v>67</v>
      </c>
      <c r="G24" s="51" t="s">
        <v>66</v>
      </c>
      <c r="H24" s="51" t="s">
        <v>49</v>
      </c>
      <c r="I24" s="51" t="s">
        <v>50</v>
      </c>
      <c r="J24" s="51" t="s">
        <v>67</v>
      </c>
      <c r="K24" s="50" t="s">
        <v>66</v>
      </c>
      <c r="L24" s="50" t="s">
        <v>49</v>
      </c>
      <c r="M24" s="50" t="s">
        <v>50</v>
      </c>
      <c r="N24" s="50" t="s">
        <v>67</v>
      </c>
      <c r="O24" s="50" t="s">
        <v>66</v>
      </c>
      <c r="P24" s="50" t="s">
        <v>49</v>
      </c>
      <c r="Q24" s="50" t="s">
        <v>50</v>
      </c>
      <c r="R24" s="50" t="s">
        <v>67</v>
      </c>
      <c r="S24" s="50" t="s">
        <v>66</v>
      </c>
      <c r="T24" s="50" t="s">
        <v>49</v>
      </c>
      <c r="U24" s="50" t="s">
        <v>50</v>
      </c>
      <c r="V24" s="50" t="s">
        <v>67</v>
      </c>
      <c r="W24" s="50" t="s">
        <v>66</v>
      </c>
      <c r="X24" s="50" t="s">
        <v>49</v>
      </c>
      <c r="Y24" s="50" t="s">
        <v>50</v>
      </c>
      <c r="Z24" s="50" t="s">
        <v>67</v>
      </c>
      <c r="AA24" s="51" t="s">
        <v>66</v>
      </c>
      <c r="AB24" s="50" t="s">
        <v>49</v>
      </c>
      <c r="AC24" s="50" t="s">
        <v>50</v>
      </c>
      <c r="AD24" s="50" t="s">
        <v>67</v>
      </c>
      <c r="AE24" s="51" t="s">
        <v>66</v>
      </c>
      <c r="AF24" s="105" t="s">
        <v>49</v>
      </c>
      <c r="AG24" s="50" t="s">
        <v>50</v>
      </c>
      <c r="AH24" s="50" t="s">
        <v>67</v>
      </c>
      <c r="AI24" s="51" t="s">
        <v>66</v>
      </c>
    </row>
    <row r="25" spans="2:45" ht="15.75" thickBot="1">
      <c r="B25" s="54" t="s">
        <v>143</v>
      </c>
      <c r="C25" s="94" t="s">
        <v>144</v>
      </c>
      <c r="D25" s="95">
        <v>5825</v>
      </c>
      <c r="E25" s="95">
        <v>1600</v>
      </c>
      <c r="F25" s="95">
        <v>1986</v>
      </c>
      <c r="G25" s="95">
        <v>4320</v>
      </c>
      <c r="H25" s="95">
        <v>9102</v>
      </c>
      <c r="I25" s="95">
        <v>2</v>
      </c>
      <c r="J25" s="95">
        <v>0</v>
      </c>
      <c r="K25" s="95">
        <v>0</v>
      </c>
      <c r="L25" s="95">
        <v>41</v>
      </c>
      <c r="M25" s="96">
        <v>78</v>
      </c>
      <c r="N25" s="96">
        <v>69</v>
      </c>
      <c r="O25" s="96">
        <v>0</v>
      </c>
      <c r="P25" s="96">
        <v>70</v>
      </c>
      <c r="Q25" s="96">
        <v>79</v>
      </c>
      <c r="R25" s="96">
        <v>86</v>
      </c>
      <c r="S25" s="96">
        <v>395</v>
      </c>
      <c r="T25" s="96">
        <v>239</v>
      </c>
      <c r="U25" s="96">
        <v>30</v>
      </c>
      <c r="V25" s="96">
        <v>0</v>
      </c>
      <c r="W25" s="96">
        <v>0</v>
      </c>
      <c r="X25" s="96">
        <v>100</v>
      </c>
      <c r="Y25" s="96">
        <v>0</v>
      </c>
      <c r="Z25" s="96">
        <v>122</v>
      </c>
      <c r="AA25" s="96">
        <v>5</v>
      </c>
      <c r="AB25" s="96">
        <v>75</v>
      </c>
      <c r="AC25" s="96">
        <v>0</v>
      </c>
      <c r="AD25" s="96">
        <v>0</v>
      </c>
      <c r="AE25" s="96">
        <v>0</v>
      </c>
      <c r="AF25" s="97">
        <v>134</v>
      </c>
      <c r="AG25" s="96">
        <v>0</v>
      </c>
      <c r="AH25" s="96">
        <v>0</v>
      </c>
      <c r="AI25" s="96">
        <v>0</v>
      </c>
      <c r="AN25" s="3"/>
      <c r="AO25" s="34"/>
      <c r="AQ25" s="3"/>
      <c r="AR25" s="3"/>
      <c r="AS25" s="24"/>
    </row>
    <row r="26" spans="2:45" ht="15.75" thickBot="1">
      <c r="B26" s="52" t="s">
        <v>146</v>
      </c>
      <c r="C26" s="98" t="s">
        <v>147</v>
      </c>
      <c r="D26" s="99">
        <v>17408</v>
      </c>
      <c r="E26" s="99">
        <v>7991</v>
      </c>
      <c r="F26" s="99">
        <v>10812</v>
      </c>
      <c r="G26" s="99">
        <v>11793</v>
      </c>
      <c r="H26" s="99">
        <v>19413</v>
      </c>
      <c r="I26" s="99">
        <v>12378</v>
      </c>
      <c r="J26" s="99">
        <v>14624</v>
      </c>
      <c r="K26" s="99">
        <v>12408</v>
      </c>
      <c r="L26" s="99">
        <v>18183</v>
      </c>
      <c r="M26" s="100">
        <v>10709</v>
      </c>
      <c r="N26" s="100">
        <v>11435</v>
      </c>
      <c r="O26" s="100">
        <v>11831</v>
      </c>
      <c r="P26" s="100">
        <v>19613</v>
      </c>
      <c r="Q26" s="100">
        <v>15664</v>
      </c>
      <c r="R26" s="100">
        <v>19059</v>
      </c>
      <c r="S26" s="100">
        <v>19597</v>
      </c>
      <c r="T26" s="100">
        <v>17729</v>
      </c>
      <c r="U26" s="100">
        <v>7744</v>
      </c>
      <c r="V26" s="100">
        <v>7194</v>
      </c>
      <c r="W26" s="100">
        <v>6623</v>
      </c>
      <c r="X26" s="100">
        <v>10180</v>
      </c>
      <c r="Y26" s="100">
        <v>5095</v>
      </c>
      <c r="Z26" s="100">
        <v>5669</v>
      </c>
      <c r="AA26" s="100">
        <v>5558</v>
      </c>
      <c r="AB26" s="100">
        <v>9789</v>
      </c>
      <c r="AC26" s="100">
        <v>309</v>
      </c>
      <c r="AD26" s="100">
        <v>374</v>
      </c>
      <c r="AE26" s="100">
        <v>2157</v>
      </c>
      <c r="AF26" s="101">
        <v>2295</v>
      </c>
      <c r="AG26" s="100">
        <v>1095</v>
      </c>
      <c r="AH26" s="100">
        <v>1156</v>
      </c>
      <c r="AI26" s="100">
        <v>2266</v>
      </c>
      <c r="AN26" s="3"/>
      <c r="AO26" s="34"/>
      <c r="AQ26" s="3"/>
      <c r="AR26" s="3"/>
      <c r="AS26" s="24"/>
    </row>
    <row r="27" spans="2:45" ht="15.75" thickBot="1">
      <c r="B27" s="54" t="s">
        <v>149</v>
      </c>
      <c r="C27" s="94" t="s">
        <v>34</v>
      </c>
      <c r="D27" s="95">
        <v>4163</v>
      </c>
      <c r="E27" s="95">
        <v>3050</v>
      </c>
      <c r="F27" s="95">
        <v>881</v>
      </c>
      <c r="G27" s="95">
        <v>0</v>
      </c>
      <c r="H27" s="95">
        <v>0</v>
      </c>
      <c r="I27" s="95">
        <v>63</v>
      </c>
      <c r="J27" s="95">
        <v>0</v>
      </c>
      <c r="K27" s="95">
        <v>0</v>
      </c>
      <c r="L27" s="95">
        <v>8888</v>
      </c>
      <c r="M27" s="96">
        <v>7244</v>
      </c>
      <c r="N27" s="96">
        <v>8147</v>
      </c>
      <c r="O27" s="96">
        <v>8125</v>
      </c>
      <c r="P27" s="96">
        <v>8956</v>
      </c>
      <c r="Q27" s="96">
        <v>7348</v>
      </c>
      <c r="R27" s="96">
        <v>8166</v>
      </c>
      <c r="S27" s="96">
        <v>8841</v>
      </c>
      <c r="T27" s="96">
        <v>9329</v>
      </c>
      <c r="U27" s="96">
        <v>9056</v>
      </c>
      <c r="V27" s="96">
        <v>8707</v>
      </c>
      <c r="W27" s="96">
        <v>8998</v>
      </c>
      <c r="X27" s="96">
        <v>9623</v>
      </c>
      <c r="Y27" s="96">
        <v>8679</v>
      </c>
      <c r="Z27" s="96">
        <v>8438</v>
      </c>
      <c r="AA27" s="96">
        <v>7973</v>
      </c>
      <c r="AB27" s="96">
        <v>9704</v>
      </c>
      <c r="AC27" s="96">
        <v>0</v>
      </c>
      <c r="AD27" s="96">
        <v>140</v>
      </c>
      <c r="AE27" s="96">
        <v>658</v>
      </c>
      <c r="AF27" s="97">
        <v>1780</v>
      </c>
      <c r="AG27" s="96">
        <v>0</v>
      </c>
      <c r="AH27" s="96">
        <v>326</v>
      </c>
      <c r="AI27" s="96">
        <v>4318</v>
      </c>
      <c r="AN27" s="3"/>
      <c r="AO27" s="34"/>
      <c r="AQ27" s="3"/>
      <c r="AR27" s="3"/>
      <c r="AS27" s="24"/>
    </row>
    <row r="28" spans="2:45" ht="15.75" thickBot="1">
      <c r="B28" s="52" t="s">
        <v>150</v>
      </c>
      <c r="C28" s="98" t="s">
        <v>151</v>
      </c>
      <c r="D28" s="99">
        <v>0</v>
      </c>
      <c r="E28" s="99">
        <v>0</v>
      </c>
      <c r="F28" s="99">
        <v>0</v>
      </c>
      <c r="G28" s="99">
        <v>0</v>
      </c>
      <c r="H28" s="99">
        <v>0</v>
      </c>
      <c r="I28" s="99">
        <v>0</v>
      </c>
      <c r="J28" s="99">
        <v>0</v>
      </c>
      <c r="K28" s="99">
        <v>0</v>
      </c>
      <c r="L28" s="99">
        <v>0</v>
      </c>
      <c r="M28" s="100">
        <v>0</v>
      </c>
      <c r="N28" s="100">
        <v>0</v>
      </c>
      <c r="O28" s="100">
        <v>0</v>
      </c>
      <c r="P28" s="100">
        <v>0</v>
      </c>
      <c r="Q28" s="100">
        <v>139</v>
      </c>
      <c r="R28" s="100">
        <v>58</v>
      </c>
      <c r="S28" s="100">
        <v>0</v>
      </c>
      <c r="T28" s="100">
        <v>44</v>
      </c>
      <c r="U28" s="100">
        <v>0</v>
      </c>
      <c r="V28" s="100">
        <v>0</v>
      </c>
      <c r="W28" s="100">
        <v>0</v>
      </c>
      <c r="X28" s="100">
        <v>0</v>
      </c>
      <c r="Y28" s="100">
        <v>0</v>
      </c>
      <c r="Z28" s="100">
        <v>7028</v>
      </c>
      <c r="AA28" s="100">
        <v>8136</v>
      </c>
      <c r="AB28" s="100">
        <v>6973</v>
      </c>
      <c r="AC28" s="100">
        <v>41</v>
      </c>
      <c r="AD28" s="100">
        <v>0</v>
      </c>
      <c r="AE28" s="100">
        <v>0</v>
      </c>
      <c r="AF28" s="101">
        <v>0</v>
      </c>
      <c r="AG28" s="100">
        <v>0</v>
      </c>
      <c r="AH28" s="100">
        <v>0</v>
      </c>
      <c r="AI28" s="100">
        <v>0</v>
      </c>
      <c r="AN28" s="3"/>
      <c r="AO28" s="34"/>
      <c r="AQ28" s="3"/>
      <c r="AR28" s="3"/>
      <c r="AS28" s="24"/>
    </row>
    <row r="29" spans="2:45" ht="15.75" thickBot="1">
      <c r="B29" s="54" t="s">
        <v>145</v>
      </c>
      <c r="C29" s="94" t="s">
        <v>153</v>
      </c>
      <c r="D29" s="95">
        <v>0</v>
      </c>
      <c r="E29" s="95">
        <v>0</v>
      </c>
      <c r="F29" s="95">
        <v>0</v>
      </c>
      <c r="G29" s="95">
        <v>0</v>
      </c>
      <c r="H29" s="95">
        <v>0</v>
      </c>
      <c r="I29" s="95">
        <v>0</v>
      </c>
      <c r="J29" s="95">
        <v>0</v>
      </c>
      <c r="K29" s="95">
        <v>0</v>
      </c>
      <c r="L29" s="95">
        <v>0</v>
      </c>
      <c r="M29" s="96">
        <v>0</v>
      </c>
      <c r="N29" s="96">
        <v>0</v>
      </c>
      <c r="O29" s="96">
        <v>0</v>
      </c>
      <c r="P29" s="96">
        <v>0</v>
      </c>
      <c r="Q29" s="96">
        <v>325</v>
      </c>
      <c r="R29" s="96">
        <v>0</v>
      </c>
      <c r="S29" s="96">
        <v>0</v>
      </c>
      <c r="T29" s="96">
        <v>0</v>
      </c>
      <c r="U29" s="96">
        <v>0</v>
      </c>
      <c r="V29" s="96">
        <v>0</v>
      </c>
      <c r="W29" s="96">
        <v>0</v>
      </c>
      <c r="X29" s="96">
        <v>0</v>
      </c>
      <c r="Y29" s="96">
        <v>0</v>
      </c>
      <c r="Z29" s="96">
        <v>0</v>
      </c>
      <c r="AA29" s="96">
        <v>0</v>
      </c>
      <c r="AB29" s="96">
        <v>0</v>
      </c>
      <c r="AC29" s="96">
        <v>0</v>
      </c>
      <c r="AD29" s="96">
        <v>0</v>
      </c>
      <c r="AE29" s="96">
        <v>0</v>
      </c>
      <c r="AF29" s="97">
        <v>0</v>
      </c>
      <c r="AG29" s="96">
        <v>0</v>
      </c>
      <c r="AH29" s="96">
        <v>0</v>
      </c>
      <c r="AI29" s="96">
        <v>0</v>
      </c>
      <c r="AN29" s="3"/>
      <c r="AO29" s="34"/>
      <c r="AQ29" s="3"/>
      <c r="AR29" s="3"/>
      <c r="AS29" s="24"/>
    </row>
    <row r="30" spans="2:45" ht="15.75" thickBot="1">
      <c r="B30" s="52" t="s">
        <v>35</v>
      </c>
      <c r="C30" s="98" t="s">
        <v>155</v>
      </c>
      <c r="D30" s="99">
        <v>0</v>
      </c>
      <c r="E30" s="99">
        <v>0</v>
      </c>
      <c r="F30" s="99">
        <v>0</v>
      </c>
      <c r="G30" s="99">
        <v>373</v>
      </c>
      <c r="H30" s="99">
        <v>0</v>
      </c>
      <c r="I30" s="99">
        <v>1364</v>
      </c>
      <c r="J30" s="99">
        <v>0</v>
      </c>
      <c r="K30" s="99">
        <v>304</v>
      </c>
      <c r="L30" s="99">
        <v>38</v>
      </c>
      <c r="M30" s="100">
        <v>0</v>
      </c>
      <c r="N30" s="100">
        <v>0</v>
      </c>
      <c r="O30" s="100">
        <v>556</v>
      </c>
      <c r="P30" s="100">
        <v>240</v>
      </c>
      <c r="Q30" s="100">
        <v>0</v>
      </c>
      <c r="R30" s="100">
        <v>0</v>
      </c>
      <c r="S30" s="100">
        <v>653</v>
      </c>
      <c r="T30" s="100">
        <v>0</v>
      </c>
      <c r="U30" s="100">
        <v>0</v>
      </c>
      <c r="V30" s="100">
        <v>0</v>
      </c>
      <c r="W30" s="100">
        <v>1345</v>
      </c>
      <c r="X30" s="100">
        <v>4697</v>
      </c>
      <c r="Y30" s="100">
        <v>366</v>
      </c>
      <c r="Z30" s="100">
        <v>144</v>
      </c>
      <c r="AA30" s="100">
        <v>995</v>
      </c>
      <c r="AB30" s="100">
        <v>0</v>
      </c>
      <c r="AC30" s="100">
        <v>0</v>
      </c>
      <c r="AD30" s="100">
        <v>0</v>
      </c>
      <c r="AE30" s="100">
        <v>149</v>
      </c>
      <c r="AF30" s="101">
        <v>0</v>
      </c>
      <c r="AG30" s="100">
        <v>0</v>
      </c>
      <c r="AH30" s="100">
        <v>0</v>
      </c>
      <c r="AI30" s="100">
        <v>33</v>
      </c>
      <c r="AN30" s="3"/>
      <c r="AO30" s="34"/>
      <c r="AQ30" s="3"/>
      <c r="AR30" s="3"/>
      <c r="AS30" s="24"/>
    </row>
    <row r="31" spans="2:45" ht="15.75" thickBot="1">
      <c r="B31" s="54" t="s">
        <v>156</v>
      </c>
      <c r="C31" s="94" t="s">
        <v>157</v>
      </c>
      <c r="D31" s="95">
        <v>1941100</v>
      </c>
      <c r="E31" s="95">
        <v>1649294</v>
      </c>
      <c r="F31" s="95">
        <v>1874971</v>
      </c>
      <c r="G31" s="95">
        <v>1879401</v>
      </c>
      <c r="H31" s="95">
        <v>2123958</v>
      </c>
      <c r="I31" s="95">
        <v>1837696</v>
      </c>
      <c r="J31" s="95">
        <v>2082327</v>
      </c>
      <c r="K31" s="95">
        <v>2128319</v>
      </c>
      <c r="L31" s="95">
        <v>2345436</v>
      </c>
      <c r="M31" s="96">
        <v>2035179</v>
      </c>
      <c r="N31" s="96">
        <v>2377099</v>
      </c>
      <c r="O31" s="96">
        <v>2393595</v>
      </c>
      <c r="P31" s="96">
        <v>2736818</v>
      </c>
      <c r="Q31" s="96">
        <v>2369262</v>
      </c>
      <c r="R31" s="96">
        <v>2752501</v>
      </c>
      <c r="S31" s="96">
        <v>2733441</v>
      </c>
      <c r="T31" s="96">
        <v>3005216</v>
      </c>
      <c r="U31" s="96">
        <v>2449578</v>
      </c>
      <c r="V31" s="96">
        <v>2766143</v>
      </c>
      <c r="W31" s="96">
        <v>2763651</v>
      </c>
      <c r="X31" s="96">
        <v>3094108</v>
      </c>
      <c r="Y31" s="96">
        <v>2608361</v>
      </c>
      <c r="Z31" s="96">
        <v>2783245</v>
      </c>
      <c r="AA31" s="96">
        <v>2514777</v>
      </c>
      <c r="AB31" s="96">
        <v>2501410</v>
      </c>
      <c r="AC31" s="96">
        <v>33914</v>
      </c>
      <c r="AD31" s="96">
        <v>70092</v>
      </c>
      <c r="AE31" s="96">
        <v>375445</v>
      </c>
      <c r="AF31" s="97">
        <v>547716</v>
      </c>
      <c r="AG31" s="96">
        <v>121294</v>
      </c>
      <c r="AH31" s="96">
        <v>386107</v>
      </c>
      <c r="AI31" s="96">
        <v>1018874</v>
      </c>
      <c r="AJ31" s="29"/>
      <c r="AN31" s="3"/>
      <c r="AO31" s="34"/>
      <c r="AQ31" s="3"/>
      <c r="AR31" s="3"/>
      <c r="AS31" s="24"/>
    </row>
    <row r="32" spans="2:45" ht="15.75" thickBot="1">
      <c r="B32" s="52" t="s">
        <v>158</v>
      </c>
      <c r="C32" s="98" t="s">
        <v>159</v>
      </c>
      <c r="D32" s="99">
        <v>0</v>
      </c>
      <c r="E32" s="99">
        <v>265</v>
      </c>
      <c r="F32" s="99">
        <v>0</v>
      </c>
      <c r="G32" s="99">
        <v>335</v>
      </c>
      <c r="H32" s="99">
        <v>0</v>
      </c>
      <c r="I32" s="99">
        <v>56</v>
      </c>
      <c r="J32" s="99">
        <v>99</v>
      </c>
      <c r="K32" s="99">
        <v>656</v>
      </c>
      <c r="L32" s="99">
        <v>0</v>
      </c>
      <c r="M32" s="100">
        <v>72</v>
      </c>
      <c r="N32" s="100">
        <v>0</v>
      </c>
      <c r="O32" s="100">
        <v>636</v>
      </c>
      <c r="P32" s="100">
        <v>0</v>
      </c>
      <c r="Q32" s="100">
        <v>0</v>
      </c>
      <c r="R32" s="100">
        <v>120</v>
      </c>
      <c r="S32" s="100">
        <v>0</v>
      </c>
      <c r="T32" s="100">
        <v>0</v>
      </c>
      <c r="U32" s="100">
        <v>0</v>
      </c>
      <c r="V32" s="100">
        <v>147</v>
      </c>
      <c r="W32" s="100">
        <v>0</v>
      </c>
      <c r="X32" s="100">
        <v>0</v>
      </c>
      <c r="Y32" s="100">
        <v>97</v>
      </c>
      <c r="Z32" s="100">
        <v>0</v>
      </c>
      <c r="AA32" s="100">
        <v>778</v>
      </c>
      <c r="AB32" s="100">
        <v>10354</v>
      </c>
      <c r="AC32" s="100">
        <v>0</v>
      </c>
      <c r="AD32" s="100">
        <v>0</v>
      </c>
      <c r="AE32" s="100">
        <v>162</v>
      </c>
      <c r="AF32" s="101">
        <v>0</v>
      </c>
      <c r="AG32" s="100">
        <v>188</v>
      </c>
      <c r="AH32" s="100">
        <v>0</v>
      </c>
      <c r="AI32" s="100">
        <v>0</v>
      </c>
      <c r="AK32" s="35"/>
      <c r="AN32" s="3"/>
      <c r="AO32" s="34"/>
      <c r="AQ32" s="3"/>
      <c r="AR32" s="3"/>
      <c r="AS32" s="24"/>
    </row>
    <row r="33" spans="2:45" ht="15.75" thickBot="1">
      <c r="B33" s="54" t="s">
        <v>148</v>
      </c>
      <c r="C33" s="94" t="s">
        <v>160</v>
      </c>
      <c r="D33" s="95">
        <v>0</v>
      </c>
      <c r="E33" s="95">
        <v>0</v>
      </c>
      <c r="F33" s="95">
        <v>0</v>
      </c>
      <c r="G33" s="95">
        <v>0</v>
      </c>
      <c r="H33" s="95">
        <v>0</v>
      </c>
      <c r="I33" s="95">
        <v>122</v>
      </c>
      <c r="J33" s="95">
        <v>0</v>
      </c>
      <c r="K33" s="95">
        <v>0</v>
      </c>
      <c r="L33" s="95">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7">
        <v>0</v>
      </c>
      <c r="AG33" s="96">
        <v>0</v>
      </c>
      <c r="AH33" s="96">
        <v>0</v>
      </c>
      <c r="AI33" s="96">
        <v>0</v>
      </c>
      <c r="AN33" s="3"/>
      <c r="AO33" s="34"/>
      <c r="AQ33" s="3"/>
      <c r="AR33" s="3"/>
      <c r="AS33" s="24"/>
    </row>
    <row r="34" spans="2:45" ht="15.75" thickBot="1">
      <c r="B34" s="52" t="s">
        <v>154</v>
      </c>
      <c r="C34" s="98" t="s">
        <v>161</v>
      </c>
      <c r="D34" s="99">
        <v>0</v>
      </c>
      <c r="E34" s="99">
        <v>0</v>
      </c>
      <c r="F34" s="99">
        <v>0</v>
      </c>
      <c r="G34" s="99">
        <v>0</v>
      </c>
      <c r="H34" s="99">
        <v>0</v>
      </c>
      <c r="I34" s="99">
        <v>0</v>
      </c>
      <c r="J34" s="99">
        <v>0</v>
      </c>
      <c r="K34" s="99">
        <v>0</v>
      </c>
      <c r="L34" s="99">
        <v>0</v>
      </c>
      <c r="M34" s="100">
        <v>0</v>
      </c>
      <c r="N34" s="100">
        <v>0</v>
      </c>
      <c r="O34" s="100">
        <v>0</v>
      </c>
      <c r="P34" s="100">
        <v>0</v>
      </c>
      <c r="Q34" s="100">
        <v>0</v>
      </c>
      <c r="R34" s="100">
        <v>0</v>
      </c>
      <c r="S34" s="100">
        <v>0</v>
      </c>
      <c r="T34" s="100">
        <v>0</v>
      </c>
      <c r="U34" s="100">
        <v>0</v>
      </c>
      <c r="V34" s="100">
        <v>0</v>
      </c>
      <c r="W34" s="100">
        <v>0</v>
      </c>
      <c r="X34" s="100">
        <v>0</v>
      </c>
      <c r="Y34" s="100">
        <v>172</v>
      </c>
      <c r="Z34" s="100">
        <v>0</v>
      </c>
      <c r="AA34" s="100">
        <v>0</v>
      </c>
      <c r="AB34" s="100">
        <v>98</v>
      </c>
      <c r="AC34" s="100">
        <v>0</v>
      </c>
      <c r="AD34" s="100">
        <v>0</v>
      </c>
      <c r="AE34" s="100">
        <v>0</v>
      </c>
      <c r="AF34" s="101">
        <v>0</v>
      </c>
      <c r="AG34" s="100">
        <v>0</v>
      </c>
      <c r="AH34" s="100">
        <v>0</v>
      </c>
      <c r="AI34" s="100">
        <v>0</v>
      </c>
      <c r="AN34" s="3"/>
      <c r="AO34" s="34"/>
      <c r="AQ34" s="3"/>
      <c r="AR34" s="3"/>
      <c r="AS34" s="24"/>
    </row>
    <row r="35" spans="2:45" ht="15.75" thickBot="1">
      <c r="B35" s="54" t="s">
        <v>152</v>
      </c>
      <c r="C35" s="94" t="s">
        <v>162</v>
      </c>
      <c r="D35" s="95">
        <v>1403</v>
      </c>
      <c r="E35" s="95">
        <v>597</v>
      </c>
      <c r="F35" s="95">
        <v>1042</v>
      </c>
      <c r="G35" s="95">
        <v>1013</v>
      </c>
      <c r="H35" s="95">
        <v>1379</v>
      </c>
      <c r="I35" s="95">
        <v>581</v>
      </c>
      <c r="J35" s="95">
        <v>776</v>
      </c>
      <c r="K35" s="95">
        <v>1061</v>
      </c>
      <c r="L35" s="95">
        <v>1687</v>
      </c>
      <c r="M35" s="96">
        <v>939</v>
      </c>
      <c r="N35" s="96">
        <v>863</v>
      </c>
      <c r="O35" s="96">
        <v>1533</v>
      </c>
      <c r="P35" s="96">
        <v>2212</v>
      </c>
      <c r="Q35" s="96">
        <v>896</v>
      </c>
      <c r="R35" s="96">
        <v>1190</v>
      </c>
      <c r="S35" s="96">
        <v>1726</v>
      </c>
      <c r="T35" s="96">
        <v>2776</v>
      </c>
      <c r="U35" s="96">
        <v>1042</v>
      </c>
      <c r="V35" s="96">
        <v>896</v>
      </c>
      <c r="W35" s="96">
        <v>1871</v>
      </c>
      <c r="X35" s="96">
        <v>1973</v>
      </c>
      <c r="Y35" s="96">
        <v>881</v>
      </c>
      <c r="Z35" s="96">
        <v>1201</v>
      </c>
      <c r="AA35" s="96">
        <v>994</v>
      </c>
      <c r="AB35" s="96">
        <v>1207</v>
      </c>
      <c r="AC35" s="96">
        <v>0</v>
      </c>
      <c r="AD35" s="96">
        <v>32</v>
      </c>
      <c r="AE35" s="96">
        <v>0</v>
      </c>
      <c r="AF35" s="97">
        <v>0</v>
      </c>
      <c r="AG35" s="96">
        <v>0</v>
      </c>
      <c r="AH35" s="96">
        <v>0</v>
      </c>
      <c r="AI35" s="96">
        <v>18</v>
      </c>
      <c r="AN35" s="3"/>
      <c r="AO35" s="34"/>
      <c r="AQ35" s="3"/>
      <c r="AR35" s="3"/>
      <c r="AS35" s="24"/>
    </row>
    <row r="36" spans="2:45" ht="15.75" thickBot="1">
      <c r="B36" s="52" t="s">
        <v>186</v>
      </c>
      <c r="C36" s="98" t="s">
        <v>187</v>
      </c>
      <c r="D36" s="139"/>
      <c r="E36" s="139"/>
      <c r="F36" s="139"/>
      <c r="G36" s="139"/>
      <c r="H36" s="139"/>
      <c r="I36" s="139"/>
      <c r="J36" s="139"/>
      <c r="K36" s="139"/>
      <c r="L36" s="139"/>
      <c r="M36" s="140"/>
      <c r="N36" s="140"/>
      <c r="O36" s="140"/>
      <c r="P36" s="140"/>
      <c r="Q36" s="140"/>
      <c r="R36" s="140"/>
      <c r="S36" s="140"/>
      <c r="T36" s="140"/>
      <c r="U36" s="140"/>
      <c r="V36" s="140"/>
      <c r="W36" s="140"/>
      <c r="X36" s="140"/>
      <c r="Y36" s="140"/>
      <c r="Z36" s="140"/>
      <c r="AA36" s="140"/>
      <c r="AB36" s="140"/>
      <c r="AC36" s="140"/>
      <c r="AD36" s="140"/>
      <c r="AE36" s="140"/>
      <c r="AF36" s="141"/>
      <c r="AG36" s="140"/>
      <c r="AH36" s="140"/>
      <c r="AI36" s="96">
        <v>0</v>
      </c>
      <c r="AN36" s="3"/>
      <c r="AO36" s="34"/>
      <c r="AQ36" s="3"/>
      <c r="AR36" s="3"/>
      <c r="AS36" s="47"/>
    </row>
    <row r="37" spans="2:41" ht="15.75" thickBot="1">
      <c r="B37" s="168" t="s">
        <v>164</v>
      </c>
      <c r="C37" s="168"/>
      <c r="D37" s="102">
        <v>1969899</v>
      </c>
      <c r="E37" s="102">
        <v>1662797</v>
      </c>
      <c r="F37" s="102">
        <v>1889692</v>
      </c>
      <c r="G37" s="102">
        <v>1897235</v>
      </c>
      <c r="H37" s="102">
        <v>2153852</v>
      </c>
      <c r="I37" s="102">
        <v>1852262</v>
      </c>
      <c r="J37" s="102">
        <v>2097826</v>
      </c>
      <c r="K37" s="102">
        <v>2142748</v>
      </c>
      <c r="L37" s="102">
        <f>SUM(L25:L35)</f>
        <v>2374273</v>
      </c>
      <c r="M37" s="102">
        <f>SUM(M25:M35)</f>
        <v>2054221</v>
      </c>
      <c r="N37" s="103">
        <v>2397613</v>
      </c>
      <c r="O37" s="103">
        <v>2416276</v>
      </c>
      <c r="P37" s="103">
        <v>2767909</v>
      </c>
      <c r="Q37" s="103">
        <v>2393713</v>
      </c>
      <c r="R37" s="103">
        <v>2781180</v>
      </c>
      <c r="S37" s="103">
        <v>2764653</v>
      </c>
      <c r="T37" s="103">
        <f>SUM(T25:T35)</f>
        <v>3035333</v>
      </c>
      <c r="U37" s="103">
        <f>SUM(U25:U35)</f>
        <v>2467450</v>
      </c>
      <c r="V37" s="103">
        <f>SUM(V25:V35)</f>
        <v>2783087</v>
      </c>
      <c r="W37" s="103">
        <f>SUM(W25:W35)</f>
        <v>2782488</v>
      </c>
      <c r="X37" s="103">
        <f>SUM(X25:X35)</f>
        <v>3120681</v>
      </c>
      <c r="Y37" s="103">
        <v>2623651</v>
      </c>
      <c r="Z37" s="103">
        <v>2805847</v>
      </c>
      <c r="AA37" s="103">
        <v>2539216</v>
      </c>
      <c r="AB37" s="103">
        <v>2539610</v>
      </c>
      <c r="AC37" s="103">
        <v>34264</v>
      </c>
      <c r="AD37" s="103">
        <v>70638</v>
      </c>
      <c r="AE37" s="103">
        <v>378571</v>
      </c>
      <c r="AF37" s="104">
        <v>551925</v>
      </c>
      <c r="AG37" s="103">
        <f>SUM(AG25:AG35)</f>
        <v>122577</v>
      </c>
      <c r="AH37" s="103">
        <f>SUM(AH25:AH35)</f>
        <v>387589</v>
      </c>
      <c r="AI37" s="103">
        <v>1025509</v>
      </c>
      <c r="AL37" s="42"/>
      <c r="AM37" s="43"/>
      <c r="AN37" s="3"/>
      <c r="AO37" s="34"/>
    </row>
    <row r="38" spans="18:35" ht="15.75" thickBot="1">
      <c r="R38" s="3"/>
      <c r="S38" s="3"/>
      <c r="T38" s="3"/>
      <c r="U38" s="3"/>
      <c r="AG38" s="43"/>
      <c r="AH38" s="47"/>
      <c r="AI38" s="3"/>
    </row>
    <row r="39" spans="2:35" ht="15.75" customHeight="1" thickBot="1">
      <c r="B39" s="170" t="s">
        <v>168</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row>
    <row r="40" spans="2:40" ht="15.75" customHeight="1" thickBot="1">
      <c r="B40" s="169" t="s">
        <v>141</v>
      </c>
      <c r="C40" s="171" t="s">
        <v>142</v>
      </c>
      <c r="D40" s="155">
        <v>2014</v>
      </c>
      <c r="E40" s="155"/>
      <c r="F40" s="155"/>
      <c r="G40" s="155"/>
      <c r="H40" s="155">
        <v>2015</v>
      </c>
      <c r="I40" s="155"/>
      <c r="J40" s="155"/>
      <c r="K40" s="155"/>
      <c r="L40" s="155">
        <v>2016</v>
      </c>
      <c r="M40" s="155"/>
      <c r="N40" s="155"/>
      <c r="O40" s="155"/>
      <c r="P40" s="155">
        <v>2017</v>
      </c>
      <c r="Q40" s="155"/>
      <c r="R40" s="155"/>
      <c r="S40" s="155"/>
      <c r="T40" s="155">
        <v>2018</v>
      </c>
      <c r="U40" s="155"/>
      <c r="V40" s="155"/>
      <c r="W40" s="155"/>
      <c r="X40" s="155">
        <v>2019</v>
      </c>
      <c r="Y40" s="155"/>
      <c r="Z40" s="155"/>
      <c r="AA40" s="155"/>
      <c r="AB40" s="155">
        <v>2020</v>
      </c>
      <c r="AC40" s="155"/>
      <c r="AD40" s="155"/>
      <c r="AE40" s="155"/>
      <c r="AF40" s="155">
        <v>2021</v>
      </c>
      <c r="AG40" s="155"/>
      <c r="AH40" s="155"/>
      <c r="AI40" s="155"/>
      <c r="AN40" s="3"/>
    </row>
    <row r="41" spans="2:40" ht="15.75" thickBot="1">
      <c r="B41" s="169"/>
      <c r="C41" s="171"/>
      <c r="D41" s="51" t="s">
        <v>49</v>
      </c>
      <c r="E41" s="50" t="s">
        <v>50</v>
      </c>
      <c r="F41" s="51" t="s">
        <v>67</v>
      </c>
      <c r="G41" s="51" t="s">
        <v>66</v>
      </c>
      <c r="H41" s="51" t="s">
        <v>49</v>
      </c>
      <c r="I41" s="51" t="s">
        <v>50</v>
      </c>
      <c r="J41" s="51" t="s">
        <v>67</v>
      </c>
      <c r="K41" s="50" t="s">
        <v>66</v>
      </c>
      <c r="L41" s="50" t="s">
        <v>49</v>
      </c>
      <c r="M41" s="50" t="s">
        <v>50</v>
      </c>
      <c r="N41" s="50" t="s">
        <v>67</v>
      </c>
      <c r="O41" s="50" t="s">
        <v>66</v>
      </c>
      <c r="P41" s="50" t="s">
        <v>49</v>
      </c>
      <c r="Q41" s="50" t="s">
        <v>50</v>
      </c>
      <c r="R41" s="50" t="s">
        <v>67</v>
      </c>
      <c r="S41" s="50" t="s">
        <v>66</v>
      </c>
      <c r="T41" s="50" t="s">
        <v>49</v>
      </c>
      <c r="U41" s="50" t="s">
        <v>50</v>
      </c>
      <c r="V41" s="50" t="s">
        <v>67</v>
      </c>
      <c r="W41" s="50" t="s">
        <v>66</v>
      </c>
      <c r="X41" s="50" t="s">
        <v>49</v>
      </c>
      <c r="Y41" s="50" t="s">
        <v>50</v>
      </c>
      <c r="Z41" s="50" t="s">
        <v>67</v>
      </c>
      <c r="AA41" s="51" t="s">
        <v>66</v>
      </c>
      <c r="AB41" s="51" t="s">
        <v>49</v>
      </c>
      <c r="AC41" s="51" t="s">
        <v>50</v>
      </c>
      <c r="AD41" s="51" t="s">
        <v>67</v>
      </c>
      <c r="AE41" s="51" t="s">
        <v>66</v>
      </c>
      <c r="AF41" s="105" t="s">
        <v>49</v>
      </c>
      <c r="AG41" s="50" t="s">
        <v>50</v>
      </c>
      <c r="AH41" s="50" t="s">
        <v>67</v>
      </c>
      <c r="AI41" s="51" t="s">
        <v>66</v>
      </c>
      <c r="AN41" s="3"/>
    </row>
    <row r="42" spans="2:41" ht="15.75" thickBot="1">
      <c r="B42" s="54" t="s">
        <v>143</v>
      </c>
      <c r="C42" s="94" t="s">
        <v>144</v>
      </c>
      <c r="D42" s="95">
        <v>173655</v>
      </c>
      <c r="E42" s="95">
        <v>280209</v>
      </c>
      <c r="F42" s="95">
        <v>355193</v>
      </c>
      <c r="G42" s="95">
        <v>325425</v>
      </c>
      <c r="H42" s="95">
        <v>241252</v>
      </c>
      <c r="I42" s="95">
        <v>375686</v>
      </c>
      <c r="J42" s="95">
        <v>380669</v>
      </c>
      <c r="K42" s="95">
        <v>433663</v>
      </c>
      <c r="L42" s="95">
        <v>304162</v>
      </c>
      <c r="M42" s="96">
        <v>341833</v>
      </c>
      <c r="N42" s="96">
        <v>681805</v>
      </c>
      <c r="O42" s="96">
        <v>513744</v>
      </c>
      <c r="P42" s="96">
        <v>323814</v>
      </c>
      <c r="Q42" s="96">
        <v>402365</v>
      </c>
      <c r="R42" s="96">
        <v>634520</v>
      </c>
      <c r="S42" s="96">
        <v>639704</v>
      </c>
      <c r="T42" s="96">
        <v>462205</v>
      </c>
      <c r="U42" s="96">
        <v>543469</v>
      </c>
      <c r="V42" s="96">
        <v>327504</v>
      </c>
      <c r="W42" s="96">
        <v>276116</v>
      </c>
      <c r="X42" s="96">
        <v>273178</v>
      </c>
      <c r="Y42" s="96">
        <v>273022</v>
      </c>
      <c r="Z42" s="96">
        <v>441665</v>
      </c>
      <c r="AA42" s="96">
        <v>408263</v>
      </c>
      <c r="AB42" s="96">
        <v>247613</v>
      </c>
      <c r="AC42" s="96">
        <v>81958</v>
      </c>
      <c r="AD42" s="96">
        <v>101721</v>
      </c>
      <c r="AE42" s="96">
        <v>272607</v>
      </c>
      <c r="AF42" s="97">
        <v>181093</v>
      </c>
      <c r="AG42" s="96">
        <v>207004</v>
      </c>
      <c r="AH42" s="96">
        <v>380878</v>
      </c>
      <c r="AI42" s="96">
        <v>362577</v>
      </c>
      <c r="AJ42" s="29"/>
      <c r="AN42" s="3"/>
      <c r="AO42" s="3"/>
    </row>
    <row r="43" spans="2:41" ht="15.75" thickBot="1">
      <c r="B43" s="52" t="s">
        <v>146</v>
      </c>
      <c r="C43" s="98" t="s">
        <v>147</v>
      </c>
      <c r="D43" s="99">
        <v>150687</v>
      </c>
      <c r="E43" s="99">
        <v>156216</v>
      </c>
      <c r="F43" s="99">
        <v>173068</v>
      </c>
      <c r="G43" s="99">
        <v>167077</v>
      </c>
      <c r="H43" s="99">
        <v>118658</v>
      </c>
      <c r="I43" s="99">
        <v>123556</v>
      </c>
      <c r="J43" s="99">
        <v>122929</v>
      </c>
      <c r="K43" s="99">
        <v>178227</v>
      </c>
      <c r="L43" s="99">
        <v>120223</v>
      </c>
      <c r="M43" s="100">
        <v>124681</v>
      </c>
      <c r="N43" s="100">
        <v>133209</v>
      </c>
      <c r="O43" s="100">
        <v>105178</v>
      </c>
      <c r="P43" s="100">
        <v>137122</v>
      </c>
      <c r="Q43" s="100">
        <v>153728</v>
      </c>
      <c r="R43" s="100">
        <v>165243</v>
      </c>
      <c r="S43" s="100">
        <v>151364</v>
      </c>
      <c r="T43" s="100">
        <v>127014</v>
      </c>
      <c r="U43" s="100">
        <v>151661</v>
      </c>
      <c r="V43" s="100">
        <v>134321</v>
      </c>
      <c r="W43" s="100">
        <v>114113</v>
      </c>
      <c r="X43" s="100">
        <v>132831</v>
      </c>
      <c r="Y43" s="100">
        <v>215370</v>
      </c>
      <c r="Z43" s="100">
        <v>316488</v>
      </c>
      <c r="AA43" s="100">
        <v>138899</v>
      </c>
      <c r="AB43" s="100">
        <v>121317</v>
      </c>
      <c r="AC43" s="100">
        <v>210471</v>
      </c>
      <c r="AD43" s="100">
        <v>310491</v>
      </c>
      <c r="AE43" s="100">
        <v>144484</v>
      </c>
      <c r="AF43" s="101">
        <v>100452</v>
      </c>
      <c r="AG43" s="100">
        <v>198109</v>
      </c>
      <c r="AH43" s="100">
        <v>246534</v>
      </c>
      <c r="AI43" s="100">
        <v>147962</v>
      </c>
      <c r="AJ43" s="29"/>
      <c r="AL43" s="43"/>
      <c r="AN43" s="3"/>
      <c r="AO43" s="3"/>
    </row>
    <row r="44" spans="2:41" ht="15.75" thickBot="1">
      <c r="B44" s="54" t="s">
        <v>149</v>
      </c>
      <c r="C44" s="94" t="s">
        <v>34</v>
      </c>
      <c r="D44" s="95">
        <v>213546</v>
      </c>
      <c r="E44" s="95">
        <v>219765</v>
      </c>
      <c r="F44" s="95">
        <v>209780</v>
      </c>
      <c r="G44" s="95">
        <v>258962</v>
      </c>
      <c r="H44" s="95">
        <v>167100</v>
      </c>
      <c r="I44" s="95">
        <v>190384</v>
      </c>
      <c r="J44" s="95">
        <v>193557</v>
      </c>
      <c r="K44" s="95">
        <v>178980</v>
      </c>
      <c r="L44" s="95">
        <v>185845</v>
      </c>
      <c r="M44" s="96">
        <v>183419</v>
      </c>
      <c r="N44" s="96">
        <v>179602</v>
      </c>
      <c r="O44" s="96">
        <v>300893</v>
      </c>
      <c r="P44" s="96">
        <v>262332</v>
      </c>
      <c r="Q44" s="96">
        <v>327493</v>
      </c>
      <c r="R44" s="96">
        <v>312565</v>
      </c>
      <c r="S44" s="96">
        <v>294227</v>
      </c>
      <c r="T44" s="96">
        <v>273888</v>
      </c>
      <c r="U44" s="96">
        <v>236647</v>
      </c>
      <c r="V44" s="96">
        <v>244139</v>
      </c>
      <c r="W44" s="96">
        <v>191710</v>
      </c>
      <c r="X44" s="96">
        <v>216423</v>
      </c>
      <c r="Y44" s="96">
        <v>219304</v>
      </c>
      <c r="Z44" s="96">
        <v>212667</v>
      </c>
      <c r="AA44" s="96">
        <v>186796</v>
      </c>
      <c r="AB44" s="96">
        <v>242142</v>
      </c>
      <c r="AC44" s="96">
        <v>116640</v>
      </c>
      <c r="AD44" s="96">
        <v>95519</v>
      </c>
      <c r="AE44" s="96">
        <v>117129</v>
      </c>
      <c r="AF44" s="97">
        <v>109436</v>
      </c>
      <c r="AG44" s="96">
        <v>150534</v>
      </c>
      <c r="AH44" s="96">
        <v>153558</v>
      </c>
      <c r="AI44" s="96">
        <v>183192</v>
      </c>
      <c r="AJ44" s="29"/>
      <c r="AN44" s="3"/>
      <c r="AO44" s="3"/>
    </row>
    <row r="45" spans="2:41" ht="15.75" thickBot="1">
      <c r="B45" s="52" t="s">
        <v>150</v>
      </c>
      <c r="C45" s="98" t="s">
        <v>151</v>
      </c>
      <c r="D45" s="99">
        <v>91571</v>
      </c>
      <c r="E45" s="99">
        <v>93483</v>
      </c>
      <c r="F45" s="99">
        <v>80701</v>
      </c>
      <c r="G45" s="99">
        <v>81246</v>
      </c>
      <c r="H45" s="99">
        <v>64579</v>
      </c>
      <c r="I45" s="99">
        <v>63395</v>
      </c>
      <c r="J45" s="99">
        <v>71228</v>
      </c>
      <c r="K45" s="99">
        <v>67586</v>
      </c>
      <c r="L45" s="99">
        <v>57993</v>
      </c>
      <c r="M45" s="100">
        <v>87948</v>
      </c>
      <c r="N45" s="100">
        <v>86521</v>
      </c>
      <c r="O45" s="100">
        <v>78972</v>
      </c>
      <c r="P45" s="100">
        <v>84635</v>
      </c>
      <c r="Q45" s="100">
        <v>79193</v>
      </c>
      <c r="R45" s="100">
        <v>84413</v>
      </c>
      <c r="S45" s="100">
        <v>92842</v>
      </c>
      <c r="T45" s="100">
        <v>76117</v>
      </c>
      <c r="U45" s="100">
        <v>76719</v>
      </c>
      <c r="V45" s="100">
        <v>67763</v>
      </c>
      <c r="W45" s="100">
        <v>50462</v>
      </c>
      <c r="X45" s="100">
        <v>50003</v>
      </c>
      <c r="Y45" s="100">
        <v>88294</v>
      </c>
      <c r="Z45" s="100">
        <v>72543</v>
      </c>
      <c r="AA45" s="100">
        <v>51656</v>
      </c>
      <c r="AB45" s="100">
        <v>60775</v>
      </c>
      <c r="AC45" s="100">
        <v>22387</v>
      </c>
      <c r="AD45" s="100">
        <v>26096</v>
      </c>
      <c r="AE45" s="100">
        <v>42116</v>
      </c>
      <c r="AF45" s="101">
        <v>46824</v>
      </c>
      <c r="AG45" s="100">
        <v>58377</v>
      </c>
      <c r="AH45" s="100">
        <v>62186</v>
      </c>
      <c r="AI45" s="100">
        <v>67278</v>
      </c>
      <c r="AJ45" s="29"/>
      <c r="AN45" s="3"/>
      <c r="AO45" s="3"/>
    </row>
    <row r="46" spans="2:41" ht="15.75" thickBot="1">
      <c r="B46" s="54" t="s">
        <v>145</v>
      </c>
      <c r="C46" s="94" t="s">
        <v>153</v>
      </c>
      <c r="D46" s="95">
        <v>27871</v>
      </c>
      <c r="E46" s="95">
        <v>35538</v>
      </c>
      <c r="F46" s="95">
        <v>62074</v>
      </c>
      <c r="G46" s="95">
        <v>58563</v>
      </c>
      <c r="H46" s="95">
        <v>25961</v>
      </c>
      <c r="I46" s="95">
        <v>38793</v>
      </c>
      <c r="J46" s="95">
        <v>63616</v>
      </c>
      <c r="K46" s="95">
        <v>48902</v>
      </c>
      <c r="L46" s="95">
        <v>22544</v>
      </c>
      <c r="M46" s="96">
        <v>67451</v>
      </c>
      <c r="N46" s="96">
        <v>30199</v>
      </c>
      <c r="O46" s="96">
        <v>32142</v>
      </c>
      <c r="P46" s="96">
        <v>17014</v>
      </c>
      <c r="Q46" s="96">
        <v>24442</v>
      </c>
      <c r="R46" s="96">
        <v>24364</v>
      </c>
      <c r="S46" s="96">
        <v>36722</v>
      </c>
      <c r="T46" s="96">
        <v>27396</v>
      </c>
      <c r="U46" s="96">
        <v>45830</v>
      </c>
      <c r="V46" s="96">
        <v>26012</v>
      </c>
      <c r="W46" s="96">
        <v>32092</v>
      </c>
      <c r="X46" s="96">
        <v>20150</v>
      </c>
      <c r="Y46" s="96">
        <v>18474</v>
      </c>
      <c r="Z46" s="96">
        <v>42581</v>
      </c>
      <c r="AA46" s="96">
        <v>22024</v>
      </c>
      <c r="AB46" s="96">
        <v>17884</v>
      </c>
      <c r="AC46" s="96">
        <v>2170</v>
      </c>
      <c r="AD46" s="96">
        <v>288</v>
      </c>
      <c r="AE46" s="96">
        <v>1754</v>
      </c>
      <c r="AF46" s="97">
        <v>9490</v>
      </c>
      <c r="AG46" s="96">
        <v>4670</v>
      </c>
      <c r="AH46" s="96">
        <v>9143</v>
      </c>
      <c r="AI46" s="96">
        <v>11988</v>
      </c>
      <c r="AJ46" s="29"/>
      <c r="AN46" s="3"/>
      <c r="AO46" s="3"/>
    </row>
    <row r="47" spans="2:41" ht="15.75" thickBot="1">
      <c r="B47" s="52" t="s">
        <v>35</v>
      </c>
      <c r="C47" s="98" t="s">
        <v>155</v>
      </c>
      <c r="D47" s="99">
        <v>17295</v>
      </c>
      <c r="E47" s="99">
        <v>23233</v>
      </c>
      <c r="F47" s="99">
        <v>14386</v>
      </c>
      <c r="G47" s="99">
        <v>11301</v>
      </c>
      <c r="H47" s="99">
        <v>6688</v>
      </c>
      <c r="I47" s="99">
        <v>10659</v>
      </c>
      <c r="J47" s="99">
        <v>8190</v>
      </c>
      <c r="K47" s="99">
        <v>9219</v>
      </c>
      <c r="L47" s="99">
        <v>11655</v>
      </c>
      <c r="M47" s="100">
        <v>6918</v>
      </c>
      <c r="N47" s="100">
        <v>7084</v>
      </c>
      <c r="O47" s="100">
        <v>7773</v>
      </c>
      <c r="P47" s="100">
        <v>8156</v>
      </c>
      <c r="Q47" s="100">
        <v>6175</v>
      </c>
      <c r="R47" s="100">
        <v>7959</v>
      </c>
      <c r="S47" s="100">
        <v>9860</v>
      </c>
      <c r="T47" s="100">
        <v>12622</v>
      </c>
      <c r="U47" s="100">
        <v>6815</v>
      </c>
      <c r="V47" s="100">
        <v>3446</v>
      </c>
      <c r="W47" s="100">
        <v>7785</v>
      </c>
      <c r="X47" s="100">
        <v>5134</v>
      </c>
      <c r="Y47" s="100">
        <v>5763</v>
      </c>
      <c r="Z47" s="100">
        <v>3238</v>
      </c>
      <c r="AA47" s="100">
        <v>4773</v>
      </c>
      <c r="AB47" s="100">
        <v>4089</v>
      </c>
      <c r="AC47" s="100">
        <v>641</v>
      </c>
      <c r="AD47" s="100">
        <v>718</v>
      </c>
      <c r="AE47" s="100">
        <v>1636</v>
      </c>
      <c r="AF47" s="101">
        <v>1875</v>
      </c>
      <c r="AG47" s="100">
        <v>3877</v>
      </c>
      <c r="AH47" s="100">
        <v>2067</v>
      </c>
      <c r="AI47" s="100">
        <v>5709</v>
      </c>
      <c r="AJ47" s="29"/>
      <c r="AN47" s="3"/>
      <c r="AO47" s="3"/>
    </row>
    <row r="48" spans="2:41" ht="15.75" thickBot="1">
      <c r="B48" s="54" t="s">
        <v>156</v>
      </c>
      <c r="C48" s="94" t="s">
        <v>157</v>
      </c>
      <c r="D48" s="95">
        <v>4240502</v>
      </c>
      <c r="E48" s="95">
        <v>4835030</v>
      </c>
      <c r="F48" s="95">
        <v>4812954</v>
      </c>
      <c r="G48" s="95">
        <v>5350047</v>
      </c>
      <c r="H48" s="95">
        <v>4303626</v>
      </c>
      <c r="I48" s="95">
        <v>4285407</v>
      </c>
      <c r="J48" s="95">
        <v>4283328</v>
      </c>
      <c r="K48" s="95">
        <v>4641081</v>
      </c>
      <c r="L48" s="95">
        <v>4626793</v>
      </c>
      <c r="M48" s="96">
        <v>4687985</v>
      </c>
      <c r="N48" s="96">
        <v>4480724</v>
      </c>
      <c r="O48" s="96">
        <v>4964539</v>
      </c>
      <c r="P48" s="96">
        <v>4738412</v>
      </c>
      <c r="Q48" s="96">
        <v>4701912</v>
      </c>
      <c r="R48" s="96">
        <v>4831430</v>
      </c>
      <c r="S48" s="96">
        <v>5199830</v>
      </c>
      <c r="T48" s="96">
        <v>4829802</v>
      </c>
      <c r="U48" s="96">
        <v>4763739</v>
      </c>
      <c r="V48" s="96">
        <v>4357367</v>
      </c>
      <c r="W48" s="96">
        <v>5013496</v>
      </c>
      <c r="X48" s="96">
        <v>4769784</v>
      </c>
      <c r="Y48" s="96">
        <v>4945082</v>
      </c>
      <c r="Z48" s="96">
        <v>4807193</v>
      </c>
      <c r="AA48" s="96">
        <v>4431589</v>
      </c>
      <c r="AB48" s="96">
        <v>4764485</v>
      </c>
      <c r="AC48" s="96">
        <v>2010881</v>
      </c>
      <c r="AD48" s="96">
        <v>3327279</v>
      </c>
      <c r="AE48" s="96">
        <v>4242892</v>
      </c>
      <c r="AF48" s="97">
        <v>4080452</v>
      </c>
      <c r="AG48" s="96">
        <v>4989278</v>
      </c>
      <c r="AH48" s="96">
        <v>4987445</v>
      </c>
      <c r="AI48" s="96">
        <v>5436502</v>
      </c>
      <c r="AJ48" s="45"/>
      <c r="AN48" s="3"/>
      <c r="AO48" s="3"/>
    </row>
    <row r="49" spans="2:41" ht="15.75" thickBot="1">
      <c r="B49" s="52" t="s">
        <v>158</v>
      </c>
      <c r="C49" s="98" t="s">
        <v>159</v>
      </c>
      <c r="D49" s="99">
        <v>76604</v>
      </c>
      <c r="E49" s="99">
        <v>67816</v>
      </c>
      <c r="F49" s="99">
        <v>60359</v>
      </c>
      <c r="G49" s="99">
        <v>73087</v>
      </c>
      <c r="H49" s="99">
        <v>56375</v>
      </c>
      <c r="I49" s="99">
        <v>65725</v>
      </c>
      <c r="J49" s="99">
        <v>68743</v>
      </c>
      <c r="K49" s="99">
        <v>52717</v>
      </c>
      <c r="L49" s="99">
        <v>45651</v>
      </c>
      <c r="M49" s="100">
        <v>56260</v>
      </c>
      <c r="N49" s="100">
        <v>40104</v>
      </c>
      <c r="O49" s="100">
        <v>77543</v>
      </c>
      <c r="P49" s="100">
        <v>63840</v>
      </c>
      <c r="Q49" s="100">
        <v>35134</v>
      </c>
      <c r="R49" s="100">
        <v>33629</v>
      </c>
      <c r="S49" s="100">
        <v>98183</v>
      </c>
      <c r="T49" s="100">
        <v>241503</v>
      </c>
      <c r="U49" s="100">
        <v>256247</v>
      </c>
      <c r="V49" s="100">
        <v>257296</v>
      </c>
      <c r="W49" s="100">
        <v>268607</v>
      </c>
      <c r="X49" s="100">
        <v>464229</v>
      </c>
      <c r="Y49" s="100">
        <v>485907</v>
      </c>
      <c r="Z49" s="100">
        <v>743544</v>
      </c>
      <c r="AA49" s="100">
        <v>690844</v>
      </c>
      <c r="AB49" s="100">
        <v>547992</v>
      </c>
      <c r="AC49" s="100">
        <v>51733</v>
      </c>
      <c r="AD49" s="100">
        <v>161407</v>
      </c>
      <c r="AE49" s="100">
        <v>236542</v>
      </c>
      <c r="AF49" s="101">
        <v>182572</v>
      </c>
      <c r="AG49" s="100">
        <v>53122</v>
      </c>
      <c r="AH49" s="100">
        <v>17071</v>
      </c>
      <c r="AI49" s="100">
        <v>34644</v>
      </c>
      <c r="AJ49" s="29"/>
      <c r="AN49" s="3"/>
      <c r="AO49" s="3"/>
    </row>
    <row r="50" spans="2:41" ht="15.75" thickBot="1">
      <c r="B50" s="54" t="s">
        <v>148</v>
      </c>
      <c r="C50" s="94" t="s">
        <v>160</v>
      </c>
      <c r="D50" s="95">
        <v>14140</v>
      </c>
      <c r="E50" s="95">
        <v>9131</v>
      </c>
      <c r="F50" s="95">
        <v>3182</v>
      </c>
      <c r="G50" s="95">
        <v>3816</v>
      </c>
      <c r="H50" s="95">
        <v>4955</v>
      </c>
      <c r="I50" s="95">
        <v>5995</v>
      </c>
      <c r="J50" s="95">
        <v>3022</v>
      </c>
      <c r="K50" s="95">
        <v>5328</v>
      </c>
      <c r="L50" s="95">
        <v>6696</v>
      </c>
      <c r="M50" s="96">
        <v>10079</v>
      </c>
      <c r="N50" s="96">
        <v>4426</v>
      </c>
      <c r="O50" s="96">
        <v>6938</v>
      </c>
      <c r="P50" s="96">
        <v>9796</v>
      </c>
      <c r="Q50" s="96">
        <v>10180</v>
      </c>
      <c r="R50" s="96">
        <v>2370</v>
      </c>
      <c r="S50" s="96">
        <v>7707</v>
      </c>
      <c r="T50" s="96">
        <v>8671</v>
      </c>
      <c r="U50" s="96">
        <v>6285</v>
      </c>
      <c r="V50" s="96">
        <v>1940</v>
      </c>
      <c r="W50" s="96">
        <v>8163</v>
      </c>
      <c r="X50" s="96">
        <v>9995</v>
      </c>
      <c r="Y50" s="96">
        <v>11648</v>
      </c>
      <c r="Z50" s="96">
        <v>2489</v>
      </c>
      <c r="AA50" s="96">
        <v>5763</v>
      </c>
      <c r="AB50" s="96">
        <v>5882</v>
      </c>
      <c r="AC50" s="96">
        <v>161</v>
      </c>
      <c r="AD50" s="96">
        <v>837</v>
      </c>
      <c r="AE50" s="96">
        <v>25836</v>
      </c>
      <c r="AF50" s="97">
        <v>1820</v>
      </c>
      <c r="AG50" s="96">
        <v>2404</v>
      </c>
      <c r="AH50" s="96">
        <v>1740</v>
      </c>
      <c r="AI50" s="96">
        <v>2973</v>
      </c>
      <c r="AJ50" s="29"/>
      <c r="AN50" s="3"/>
      <c r="AO50" s="3"/>
    </row>
    <row r="51" spans="2:41" ht="15.75" thickBot="1">
      <c r="B51" s="52" t="s">
        <v>154</v>
      </c>
      <c r="C51" s="98" t="s">
        <v>161</v>
      </c>
      <c r="D51" s="99">
        <v>526819</v>
      </c>
      <c r="E51" s="99">
        <v>478812</v>
      </c>
      <c r="F51" s="99">
        <v>307801</v>
      </c>
      <c r="G51" s="99">
        <v>453505</v>
      </c>
      <c r="H51" s="99">
        <v>506622</v>
      </c>
      <c r="I51" s="99">
        <v>477052</v>
      </c>
      <c r="J51" s="99">
        <v>375606</v>
      </c>
      <c r="K51" s="99">
        <v>650255</v>
      </c>
      <c r="L51" s="99">
        <v>593302</v>
      </c>
      <c r="M51" s="100">
        <v>472890</v>
      </c>
      <c r="N51" s="100">
        <v>296978</v>
      </c>
      <c r="O51" s="100">
        <v>644939</v>
      </c>
      <c r="P51" s="100">
        <v>525621</v>
      </c>
      <c r="Q51" s="100">
        <v>542818</v>
      </c>
      <c r="R51" s="100">
        <v>696068</v>
      </c>
      <c r="S51" s="100">
        <v>1039016</v>
      </c>
      <c r="T51" s="100">
        <v>885577</v>
      </c>
      <c r="U51" s="100">
        <v>577443</v>
      </c>
      <c r="V51" s="100">
        <v>717527</v>
      </c>
      <c r="W51" s="100">
        <v>955788</v>
      </c>
      <c r="X51" s="100">
        <v>533273</v>
      </c>
      <c r="Y51" s="100">
        <v>638144</v>
      </c>
      <c r="Z51" s="100">
        <v>839206</v>
      </c>
      <c r="AA51" s="100">
        <v>1018189</v>
      </c>
      <c r="AB51" s="100">
        <v>694512</v>
      </c>
      <c r="AC51" s="100">
        <v>120641</v>
      </c>
      <c r="AD51" s="100">
        <v>622100</v>
      </c>
      <c r="AE51" s="100">
        <v>658916</v>
      </c>
      <c r="AF51" s="101">
        <v>597794</v>
      </c>
      <c r="AG51" s="100">
        <v>475936</v>
      </c>
      <c r="AH51" s="100">
        <v>856180</v>
      </c>
      <c r="AI51" s="100">
        <v>830759</v>
      </c>
      <c r="AJ51" s="29"/>
      <c r="AN51" s="3"/>
      <c r="AO51" s="3"/>
    </row>
    <row r="52" spans="2:41" ht="15.75" thickBot="1">
      <c r="B52" s="54" t="s">
        <v>152</v>
      </c>
      <c r="C52" s="94" t="s">
        <v>162</v>
      </c>
      <c r="D52" s="95">
        <v>311075</v>
      </c>
      <c r="E52" s="95">
        <v>430350</v>
      </c>
      <c r="F52" s="95">
        <v>426705</v>
      </c>
      <c r="G52" s="95">
        <v>275296</v>
      </c>
      <c r="H52" s="95">
        <v>259296</v>
      </c>
      <c r="I52" s="95">
        <v>246824</v>
      </c>
      <c r="J52" s="95">
        <v>331913</v>
      </c>
      <c r="K52" s="95">
        <v>173625</v>
      </c>
      <c r="L52" s="95">
        <v>673546</v>
      </c>
      <c r="M52" s="96">
        <v>1253643</v>
      </c>
      <c r="N52" s="96">
        <v>1245053</v>
      </c>
      <c r="O52" s="96">
        <v>699900</v>
      </c>
      <c r="P52" s="96">
        <v>892394</v>
      </c>
      <c r="Q52" s="96">
        <v>784591</v>
      </c>
      <c r="R52" s="96">
        <v>752573</v>
      </c>
      <c r="S52" s="96">
        <v>676380</v>
      </c>
      <c r="T52" s="96">
        <v>806403</v>
      </c>
      <c r="U52" s="96">
        <v>1218969</v>
      </c>
      <c r="V52" s="96">
        <v>932092</v>
      </c>
      <c r="W52" s="96">
        <v>723135</v>
      </c>
      <c r="X52" s="96">
        <v>1050292</v>
      </c>
      <c r="Y52" s="96">
        <v>1334340</v>
      </c>
      <c r="Z52" s="96">
        <v>1598501</v>
      </c>
      <c r="AA52" s="96">
        <v>1692802</v>
      </c>
      <c r="AB52" s="96">
        <v>2355086</v>
      </c>
      <c r="AC52" s="96">
        <v>1773054</v>
      </c>
      <c r="AD52" s="96">
        <v>2548106</v>
      </c>
      <c r="AE52" s="96">
        <v>2671168</v>
      </c>
      <c r="AF52" s="97">
        <v>2915405</v>
      </c>
      <c r="AG52" s="96">
        <v>2756032</v>
      </c>
      <c r="AH52" s="96">
        <v>3524054</v>
      </c>
      <c r="AI52" s="96">
        <v>3796028</v>
      </c>
      <c r="AJ52" s="35"/>
      <c r="AN52" s="3"/>
      <c r="AO52" s="3"/>
    </row>
    <row r="53" spans="2:41" ht="15.75" thickBot="1">
      <c r="B53" s="52" t="s">
        <v>186</v>
      </c>
      <c r="C53" s="98" t="s">
        <v>187</v>
      </c>
      <c r="D53" s="139"/>
      <c r="E53" s="139"/>
      <c r="F53" s="139"/>
      <c r="G53" s="139"/>
      <c r="H53" s="139"/>
      <c r="I53" s="139"/>
      <c r="J53" s="139"/>
      <c r="K53" s="139"/>
      <c r="L53" s="139"/>
      <c r="M53" s="140"/>
      <c r="N53" s="140"/>
      <c r="O53" s="140"/>
      <c r="P53" s="140"/>
      <c r="Q53" s="140"/>
      <c r="R53" s="140"/>
      <c r="S53" s="140"/>
      <c r="T53" s="140"/>
      <c r="U53" s="140"/>
      <c r="V53" s="140"/>
      <c r="W53" s="140"/>
      <c r="X53" s="140"/>
      <c r="Y53" s="140"/>
      <c r="Z53" s="140"/>
      <c r="AA53" s="140"/>
      <c r="AB53" s="140"/>
      <c r="AC53" s="140"/>
      <c r="AD53" s="140"/>
      <c r="AE53" s="140"/>
      <c r="AF53" s="141"/>
      <c r="AG53" s="140"/>
      <c r="AH53" s="140"/>
      <c r="AI53" s="96">
        <v>88212</v>
      </c>
      <c r="AJ53" s="47"/>
      <c r="AN53" s="3"/>
      <c r="AO53" s="3"/>
    </row>
    <row r="54" spans="2:41" ht="15.75" thickBot="1">
      <c r="B54" s="168" t="s">
        <v>163</v>
      </c>
      <c r="C54" s="168"/>
      <c r="D54" s="102">
        <v>5843765</v>
      </c>
      <c r="E54" s="102">
        <v>6629583</v>
      </c>
      <c r="F54" s="102">
        <v>6506203</v>
      </c>
      <c r="G54" s="102">
        <v>7058325</v>
      </c>
      <c r="H54" s="102">
        <v>5755112</v>
      </c>
      <c r="I54" s="102">
        <v>5883476</v>
      </c>
      <c r="J54" s="102">
        <v>5902801</v>
      </c>
      <c r="K54" s="102">
        <v>6439583</v>
      </c>
      <c r="L54" s="102">
        <v>6648410</v>
      </c>
      <c r="M54" s="103">
        <v>7293107</v>
      </c>
      <c r="N54" s="103">
        <v>7185705</v>
      </c>
      <c r="O54" s="103">
        <v>7432561</v>
      </c>
      <c r="P54" s="103">
        <v>7063136</v>
      </c>
      <c r="Q54" s="103">
        <v>7068031</v>
      </c>
      <c r="R54" s="103">
        <v>7545134</v>
      </c>
      <c r="S54" s="103">
        <v>8245835</v>
      </c>
      <c r="T54" s="103">
        <v>7751198</v>
      </c>
      <c r="U54" s="103">
        <f>SUM(U42:U52)</f>
        <v>7883824</v>
      </c>
      <c r="V54" s="103">
        <f>SUM(V42:V52)</f>
        <v>7069407</v>
      </c>
      <c r="W54" s="103">
        <v>7641467</v>
      </c>
      <c r="X54" s="103">
        <v>7525292</v>
      </c>
      <c r="Y54" s="103">
        <v>8235348</v>
      </c>
      <c r="Z54" s="103">
        <v>9080115</v>
      </c>
      <c r="AA54" s="103">
        <v>8651598</v>
      </c>
      <c r="AB54" s="103">
        <v>9061777</v>
      </c>
      <c r="AC54" s="103">
        <v>4390737</v>
      </c>
      <c r="AD54" s="103">
        <v>7194562</v>
      </c>
      <c r="AE54" s="103">
        <v>8415080</v>
      </c>
      <c r="AF54" s="104">
        <v>8227213</v>
      </c>
      <c r="AG54" s="103">
        <f>SUM(AG42:AG52)</f>
        <v>8899343</v>
      </c>
      <c r="AH54" s="103">
        <f>SUM(AH42:AH52)</f>
        <v>10240856</v>
      </c>
      <c r="AI54" s="103">
        <v>10967824</v>
      </c>
      <c r="AJ54" s="45"/>
      <c r="AN54" s="3"/>
      <c r="AO54" s="3"/>
    </row>
    <row r="55" spans="4:35" ht="15.75" thickBot="1">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3"/>
      <c r="AI55" s="33"/>
    </row>
    <row r="56" spans="2:36" ht="15.75" customHeight="1" thickBot="1">
      <c r="B56" s="170" t="s">
        <v>171</v>
      </c>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43"/>
    </row>
    <row r="57" spans="2:35" ht="15.75" customHeight="1" thickBot="1">
      <c r="B57" s="169" t="s">
        <v>141</v>
      </c>
      <c r="C57" s="171" t="s">
        <v>142</v>
      </c>
      <c r="D57" s="155">
        <v>2014</v>
      </c>
      <c r="E57" s="155"/>
      <c r="F57" s="155"/>
      <c r="G57" s="155"/>
      <c r="H57" s="155">
        <v>2015</v>
      </c>
      <c r="I57" s="155"/>
      <c r="J57" s="155"/>
      <c r="K57" s="155"/>
      <c r="L57" s="155">
        <v>2016</v>
      </c>
      <c r="M57" s="155"/>
      <c r="N57" s="155"/>
      <c r="O57" s="155"/>
      <c r="P57" s="155">
        <v>2017</v>
      </c>
      <c r="Q57" s="155"/>
      <c r="R57" s="155"/>
      <c r="S57" s="155"/>
      <c r="T57" s="155">
        <v>2018</v>
      </c>
      <c r="U57" s="155"/>
      <c r="V57" s="155"/>
      <c r="W57" s="155"/>
      <c r="X57" s="155">
        <v>2019</v>
      </c>
      <c r="Y57" s="155"/>
      <c r="Z57" s="155"/>
      <c r="AA57" s="155"/>
      <c r="AB57" s="155">
        <v>2020</v>
      </c>
      <c r="AC57" s="155"/>
      <c r="AD57" s="155"/>
      <c r="AE57" s="155"/>
      <c r="AF57" s="155">
        <v>2021</v>
      </c>
      <c r="AG57" s="155"/>
      <c r="AH57" s="155"/>
      <c r="AI57" s="155"/>
    </row>
    <row r="58" spans="2:35" ht="15.75" thickBot="1">
      <c r="B58" s="169"/>
      <c r="C58" s="171"/>
      <c r="D58" s="51" t="s">
        <v>49</v>
      </c>
      <c r="E58" s="50" t="s">
        <v>50</v>
      </c>
      <c r="F58" s="51" t="s">
        <v>67</v>
      </c>
      <c r="G58" s="51" t="s">
        <v>66</v>
      </c>
      <c r="H58" s="51" t="s">
        <v>49</v>
      </c>
      <c r="I58" s="51" t="s">
        <v>50</v>
      </c>
      <c r="J58" s="51" t="s">
        <v>67</v>
      </c>
      <c r="K58" s="50" t="s">
        <v>66</v>
      </c>
      <c r="L58" s="50" t="s">
        <v>49</v>
      </c>
      <c r="M58" s="50" t="s">
        <v>50</v>
      </c>
      <c r="N58" s="50" t="s">
        <v>67</v>
      </c>
      <c r="O58" s="50" t="s">
        <v>66</v>
      </c>
      <c r="P58" s="50" t="s">
        <v>49</v>
      </c>
      <c r="Q58" s="50" t="s">
        <v>50</v>
      </c>
      <c r="R58" s="50" t="s">
        <v>67</v>
      </c>
      <c r="S58" s="50" t="s">
        <v>66</v>
      </c>
      <c r="T58" s="50" t="s">
        <v>49</v>
      </c>
      <c r="U58" s="50" t="s">
        <v>50</v>
      </c>
      <c r="V58" s="50" t="s">
        <v>67</v>
      </c>
      <c r="W58" s="50" t="s">
        <v>66</v>
      </c>
      <c r="X58" s="50" t="s">
        <v>49</v>
      </c>
      <c r="Y58" s="50" t="s">
        <v>50</v>
      </c>
      <c r="Z58" s="50" t="s">
        <v>67</v>
      </c>
      <c r="AA58" s="51" t="s">
        <v>66</v>
      </c>
      <c r="AB58" s="50" t="s">
        <v>49</v>
      </c>
      <c r="AC58" s="50" t="s">
        <v>50</v>
      </c>
      <c r="AD58" s="50" t="s">
        <v>67</v>
      </c>
      <c r="AE58" s="51" t="s">
        <v>66</v>
      </c>
      <c r="AF58" s="105" t="s">
        <v>49</v>
      </c>
      <c r="AG58" s="50" t="s">
        <v>50</v>
      </c>
      <c r="AH58" s="50" t="s">
        <v>67</v>
      </c>
      <c r="AI58" s="51" t="s">
        <v>66</v>
      </c>
    </row>
    <row r="59" spans="2:41" ht="15.75" thickBot="1">
      <c r="B59" s="54" t="s">
        <v>143</v>
      </c>
      <c r="C59" s="94" t="s">
        <v>144</v>
      </c>
      <c r="D59" s="95">
        <v>0</v>
      </c>
      <c r="E59" s="95">
        <v>0</v>
      </c>
      <c r="F59" s="95">
        <v>710</v>
      </c>
      <c r="G59" s="95">
        <v>7716</v>
      </c>
      <c r="H59" s="95">
        <v>1747</v>
      </c>
      <c r="I59" s="95">
        <v>0</v>
      </c>
      <c r="J59" s="95">
        <v>0</v>
      </c>
      <c r="K59" s="95">
        <v>0</v>
      </c>
      <c r="L59" s="95">
        <v>0</v>
      </c>
      <c r="M59" s="96">
        <v>0</v>
      </c>
      <c r="N59" s="96">
        <v>0</v>
      </c>
      <c r="O59" s="96">
        <v>0</v>
      </c>
      <c r="P59" s="96">
        <v>0</v>
      </c>
      <c r="Q59" s="96">
        <v>0</v>
      </c>
      <c r="R59" s="96">
        <v>0</v>
      </c>
      <c r="S59" s="96">
        <v>0</v>
      </c>
      <c r="T59" s="96">
        <v>0</v>
      </c>
      <c r="U59" s="96">
        <v>0</v>
      </c>
      <c r="V59" s="96">
        <v>0</v>
      </c>
      <c r="W59" s="96">
        <v>0</v>
      </c>
      <c r="X59" s="96">
        <v>0</v>
      </c>
      <c r="Y59" s="96">
        <v>0</v>
      </c>
      <c r="Z59" s="96">
        <v>0</v>
      </c>
      <c r="AA59" s="96">
        <v>0</v>
      </c>
      <c r="AB59" s="96">
        <v>0</v>
      </c>
      <c r="AC59" s="96">
        <v>0</v>
      </c>
      <c r="AD59" s="96">
        <v>0</v>
      </c>
      <c r="AE59" s="96">
        <v>0</v>
      </c>
      <c r="AF59" s="97">
        <v>0</v>
      </c>
      <c r="AG59" s="96">
        <v>0</v>
      </c>
      <c r="AH59" s="96">
        <v>0</v>
      </c>
      <c r="AI59" s="96">
        <v>0</v>
      </c>
      <c r="AN59" s="3"/>
      <c r="AO59" s="3"/>
    </row>
    <row r="60" spans="2:41" ht="15.75" thickBot="1">
      <c r="B60" s="52" t="s">
        <v>146</v>
      </c>
      <c r="C60" s="98" t="s">
        <v>147</v>
      </c>
      <c r="D60" s="99">
        <v>1225875</v>
      </c>
      <c r="E60" s="99">
        <v>600485</v>
      </c>
      <c r="F60" s="99">
        <v>51742</v>
      </c>
      <c r="G60" s="99">
        <v>62268</v>
      </c>
      <c r="H60" s="99">
        <v>51632</v>
      </c>
      <c r="I60" s="99">
        <v>47014</v>
      </c>
      <c r="J60" s="99">
        <v>247387</v>
      </c>
      <c r="K60" s="99">
        <v>59248</v>
      </c>
      <c r="L60" s="99">
        <v>54031</v>
      </c>
      <c r="M60" s="100">
        <v>45971</v>
      </c>
      <c r="N60" s="100">
        <v>22979</v>
      </c>
      <c r="O60" s="100">
        <v>15537</v>
      </c>
      <c r="P60" s="100">
        <v>13968</v>
      </c>
      <c r="Q60" s="100">
        <v>1289</v>
      </c>
      <c r="R60" s="100">
        <v>2007</v>
      </c>
      <c r="S60" s="100">
        <v>3214</v>
      </c>
      <c r="T60" s="100">
        <v>660</v>
      </c>
      <c r="U60" s="100">
        <v>0</v>
      </c>
      <c r="V60" s="100">
        <v>0</v>
      </c>
      <c r="W60" s="100">
        <v>500</v>
      </c>
      <c r="X60" s="100">
        <v>0</v>
      </c>
      <c r="Y60" s="100">
        <v>0</v>
      </c>
      <c r="Z60" s="100">
        <v>0</v>
      </c>
      <c r="AA60" s="100">
        <v>0</v>
      </c>
      <c r="AB60" s="100">
        <v>0</v>
      </c>
      <c r="AC60" s="100">
        <v>170</v>
      </c>
      <c r="AD60" s="100">
        <v>0</v>
      </c>
      <c r="AE60" s="100">
        <v>0</v>
      </c>
      <c r="AF60" s="101">
        <v>0</v>
      </c>
      <c r="AG60" s="100">
        <v>0</v>
      </c>
      <c r="AH60" s="100">
        <v>0</v>
      </c>
      <c r="AI60" s="100">
        <v>0</v>
      </c>
      <c r="AN60" s="3"/>
      <c r="AO60" s="3"/>
    </row>
    <row r="61" spans="2:41" ht="15.75" thickBot="1">
      <c r="B61" s="54" t="s">
        <v>149</v>
      </c>
      <c r="C61" s="94" t="s">
        <v>34</v>
      </c>
      <c r="D61" s="95">
        <v>0</v>
      </c>
      <c r="E61" s="95">
        <v>0</v>
      </c>
      <c r="F61" s="95">
        <v>0</v>
      </c>
      <c r="G61" s="95">
        <v>0</v>
      </c>
      <c r="H61" s="95">
        <v>0</v>
      </c>
      <c r="I61" s="95">
        <v>0</v>
      </c>
      <c r="J61" s="95">
        <v>0</v>
      </c>
      <c r="K61" s="95">
        <v>0</v>
      </c>
      <c r="L61" s="95">
        <v>518</v>
      </c>
      <c r="M61" s="96">
        <v>0</v>
      </c>
      <c r="N61" s="96">
        <v>0</v>
      </c>
      <c r="O61" s="96">
        <v>209</v>
      </c>
      <c r="P61" s="96">
        <v>0</v>
      </c>
      <c r="Q61" s="96">
        <v>0</v>
      </c>
      <c r="R61" s="96">
        <v>0</v>
      </c>
      <c r="S61" s="96">
        <v>162</v>
      </c>
      <c r="T61" s="96">
        <v>8</v>
      </c>
      <c r="U61" s="96">
        <v>25736</v>
      </c>
      <c r="V61" s="96">
        <v>50097</v>
      </c>
      <c r="W61" s="96">
        <v>141172</v>
      </c>
      <c r="X61" s="96">
        <v>641949</v>
      </c>
      <c r="Y61" s="96">
        <v>632721</v>
      </c>
      <c r="Z61" s="96">
        <v>583341</v>
      </c>
      <c r="AA61" s="96">
        <v>402893</v>
      </c>
      <c r="AB61" s="96">
        <v>576416</v>
      </c>
      <c r="AC61" s="96">
        <v>582143</v>
      </c>
      <c r="AD61" s="96">
        <v>511471</v>
      </c>
      <c r="AE61" s="96">
        <v>26453</v>
      </c>
      <c r="AF61" s="97">
        <v>0</v>
      </c>
      <c r="AG61" s="96">
        <v>335799</v>
      </c>
      <c r="AH61" s="96">
        <v>632447</v>
      </c>
      <c r="AI61" s="96">
        <v>594100</v>
      </c>
      <c r="AN61" s="3"/>
      <c r="AO61" s="3"/>
    </row>
    <row r="62" spans="2:41" ht="15.75" thickBot="1">
      <c r="B62" s="52" t="s">
        <v>150</v>
      </c>
      <c r="C62" s="98" t="s">
        <v>151</v>
      </c>
      <c r="D62" s="99">
        <v>0</v>
      </c>
      <c r="E62" s="99">
        <v>0</v>
      </c>
      <c r="F62" s="99">
        <v>0</v>
      </c>
      <c r="G62" s="99">
        <v>0</v>
      </c>
      <c r="H62" s="99">
        <v>0</v>
      </c>
      <c r="I62" s="99">
        <v>0</v>
      </c>
      <c r="J62" s="99">
        <v>0</v>
      </c>
      <c r="K62" s="99">
        <v>0</v>
      </c>
      <c r="L62" s="99">
        <v>0</v>
      </c>
      <c r="M62" s="100">
        <v>0</v>
      </c>
      <c r="N62" s="100">
        <v>0</v>
      </c>
      <c r="O62" s="100">
        <v>0</v>
      </c>
      <c r="P62" s="100">
        <v>0</v>
      </c>
      <c r="Q62" s="100">
        <v>0</v>
      </c>
      <c r="R62" s="100">
        <v>0</v>
      </c>
      <c r="S62" s="100">
        <v>0</v>
      </c>
      <c r="T62" s="100">
        <v>0</v>
      </c>
      <c r="U62" s="100">
        <v>0</v>
      </c>
      <c r="V62" s="100">
        <v>0</v>
      </c>
      <c r="W62" s="100">
        <v>0</v>
      </c>
      <c r="X62" s="100">
        <v>0</v>
      </c>
      <c r="Y62" s="100">
        <v>0</v>
      </c>
      <c r="Z62" s="100">
        <v>0</v>
      </c>
      <c r="AA62" s="100">
        <v>0</v>
      </c>
      <c r="AB62" s="100">
        <v>0</v>
      </c>
      <c r="AC62" s="100">
        <v>0</v>
      </c>
      <c r="AD62" s="100">
        <v>0</v>
      </c>
      <c r="AE62" s="100">
        <v>289994</v>
      </c>
      <c r="AF62" s="101">
        <v>565342</v>
      </c>
      <c r="AG62" s="100">
        <v>111236</v>
      </c>
      <c r="AH62" s="100">
        <v>0</v>
      </c>
      <c r="AI62" s="100">
        <v>0</v>
      </c>
      <c r="AN62" s="3"/>
      <c r="AO62" s="3"/>
    </row>
    <row r="63" spans="2:41" ht="15.75" thickBot="1">
      <c r="B63" s="54" t="s">
        <v>145</v>
      </c>
      <c r="C63" s="94" t="s">
        <v>153</v>
      </c>
      <c r="D63" s="95">
        <v>0</v>
      </c>
      <c r="E63" s="95">
        <v>0</v>
      </c>
      <c r="F63" s="95">
        <v>0</v>
      </c>
      <c r="G63" s="95">
        <v>0</v>
      </c>
      <c r="H63" s="95">
        <v>0</v>
      </c>
      <c r="I63" s="95">
        <v>0</v>
      </c>
      <c r="J63" s="95">
        <v>0</v>
      </c>
      <c r="K63" s="95">
        <v>0</v>
      </c>
      <c r="L63" s="95">
        <v>0</v>
      </c>
      <c r="M63" s="96">
        <v>0</v>
      </c>
      <c r="N63" s="96">
        <v>0</v>
      </c>
      <c r="O63" s="96">
        <v>0</v>
      </c>
      <c r="P63" s="96">
        <v>0</v>
      </c>
      <c r="Q63" s="96">
        <v>0</v>
      </c>
      <c r="R63" s="96">
        <v>0</v>
      </c>
      <c r="S63" s="96">
        <v>0</v>
      </c>
      <c r="T63" s="96">
        <v>0</v>
      </c>
      <c r="U63" s="96">
        <v>0</v>
      </c>
      <c r="V63" s="96">
        <v>0</v>
      </c>
      <c r="W63" s="96">
        <v>0</v>
      </c>
      <c r="X63" s="96">
        <v>0</v>
      </c>
      <c r="Y63" s="96">
        <v>0</v>
      </c>
      <c r="Z63" s="96">
        <v>0</v>
      </c>
      <c r="AA63" s="96">
        <v>0</v>
      </c>
      <c r="AB63" s="96">
        <v>0</v>
      </c>
      <c r="AC63" s="96">
        <v>0</v>
      </c>
      <c r="AD63" s="96">
        <v>0</v>
      </c>
      <c r="AE63" s="96">
        <v>0</v>
      </c>
      <c r="AF63" s="97">
        <v>0</v>
      </c>
      <c r="AG63" s="96">
        <v>0</v>
      </c>
      <c r="AH63" s="96">
        <v>0</v>
      </c>
      <c r="AI63" s="96">
        <v>0</v>
      </c>
      <c r="AN63" s="3"/>
      <c r="AO63" s="3"/>
    </row>
    <row r="64" spans="2:41" ht="15.75" thickBot="1">
      <c r="B64" s="52" t="s">
        <v>35</v>
      </c>
      <c r="C64" s="98" t="s">
        <v>155</v>
      </c>
      <c r="D64" s="99">
        <v>0</v>
      </c>
      <c r="E64" s="99">
        <v>0</v>
      </c>
      <c r="F64" s="99">
        <v>0</v>
      </c>
      <c r="G64" s="99">
        <v>0</v>
      </c>
      <c r="H64" s="99">
        <v>0</v>
      </c>
      <c r="I64" s="99">
        <v>0</v>
      </c>
      <c r="J64" s="99">
        <v>0</v>
      </c>
      <c r="K64" s="99">
        <v>0</v>
      </c>
      <c r="L64" s="99">
        <v>0</v>
      </c>
      <c r="M64" s="100">
        <v>0</v>
      </c>
      <c r="N64" s="100">
        <v>0</v>
      </c>
      <c r="O64" s="100">
        <v>0</v>
      </c>
      <c r="P64" s="100">
        <v>0</v>
      </c>
      <c r="Q64" s="100">
        <v>0</v>
      </c>
      <c r="R64" s="100">
        <v>0</v>
      </c>
      <c r="S64" s="100">
        <v>0</v>
      </c>
      <c r="T64" s="100">
        <v>0</v>
      </c>
      <c r="U64" s="100">
        <v>0</v>
      </c>
      <c r="V64" s="100">
        <v>0</v>
      </c>
      <c r="W64" s="100">
        <v>0</v>
      </c>
      <c r="X64" s="100">
        <v>0</v>
      </c>
      <c r="Y64" s="100">
        <v>0</v>
      </c>
      <c r="Z64" s="100">
        <v>0</v>
      </c>
      <c r="AA64" s="100">
        <v>0</v>
      </c>
      <c r="AB64" s="100">
        <v>0</v>
      </c>
      <c r="AC64" s="100">
        <v>0</v>
      </c>
      <c r="AD64" s="100">
        <v>0</v>
      </c>
      <c r="AE64" s="100">
        <v>0</v>
      </c>
      <c r="AF64" s="101">
        <v>0</v>
      </c>
      <c r="AG64" s="100">
        <v>0</v>
      </c>
      <c r="AH64" s="100">
        <v>0</v>
      </c>
      <c r="AI64" s="100">
        <v>0</v>
      </c>
      <c r="AN64" s="3"/>
      <c r="AO64" s="3"/>
    </row>
    <row r="65" spans="2:41" ht="15.75" thickBot="1">
      <c r="B65" s="54" t="s">
        <v>156</v>
      </c>
      <c r="C65" s="94" t="s">
        <v>157</v>
      </c>
      <c r="D65" s="95">
        <v>75035589</v>
      </c>
      <c r="E65" s="95">
        <v>63097062</v>
      </c>
      <c r="F65" s="95">
        <v>57714828</v>
      </c>
      <c r="G65" s="95">
        <v>70706381</v>
      </c>
      <c r="H65" s="95">
        <v>70976575</v>
      </c>
      <c r="I65" s="95">
        <v>63424399</v>
      </c>
      <c r="J65" s="95">
        <v>64504800</v>
      </c>
      <c r="K65" s="95">
        <v>82711006</v>
      </c>
      <c r="L65" s="95">
        <v>88156750</v>
      </c>
      <c r="M65" s="96">
        <v>66705585</v>
      </c>
      <c r="N65" s="96">
        <v>70682524</v>
      </c>
      <c r="O65" s="96">
        <v>90829447</v>
      </c>
      <c r="P65" s="96">
        <v>77241881</v>
      </c>
      <c r="Q65" s="96">
        <v>73029673</v>
      </c>
      <c r="R65" s="96">
        <v>75252535</v>
      </c>
      <c r="S65" s="96">
        <v>102224707</v>
      </c>
      <c r="T65" s="96">
        <v>91666781</v>
      </c>
      <c r="U65" s="96">
        <v>92992738</v>
      </c>
      <c r="V65" s="96">
        <v>86777162</v>
      </c>
      <c r="W65" s="96">
        <v>107420582</v>
      </c>
      <c r="X65" s="96">
        <v>93027165</v>
      </c>
      <c r="Y65" s="96">
        <v>90271470</v>
      </c>
      <c r="Z65" s="96">
        <v>88071413</v>
      </c>
      <c r="AA65" s="96">
        <v>91383729</v>
      </c>
      <c r="AB65" s="96">
        <v>89392282.94</v>
      </c>
      <c r="AC65" s="96">
        <v>80556038</v>
      </c>
      <c r="AD65" s="96">
        <v>83272396</v>
      </c>
      <c r="AE65" s="96">
        <v>111524313</v>
      </c>
      <c r="AF65" s="97">
        <v>108489237</v>
      </c>
      <c r="AG65" s="96">
        <v>98120540</v>
      </c>
      <c r="AH65" s="96">
        <v>98948121</v>
      </c>
      <c r="AI65" s="96">
        <v>113435654</v>
      </c>
      <c r="AJ65" s="45"/>
      <c r="AK65" s="33"/>
      <c r="AN65" s="3"/>
      <c r="AO65" s="3"/>
    </row>
    <row r="66" spans="2:41" ht="15.75" thickBot="1">
      <c r="B66" s="52" t="s">
        <v>158</v>
      </c>
      <c r="C66" s="98" t="s">
        <v>159</v>
      </c>
      <c r="D66" s="99">
        <v>0</v>
      </c>
      <c r="E66" s="99">
        <v>0</v>
      </c>
      <c r="F66" s="99">
        <v>0</v>
      </c>
      <c r="G66" s="99">
        <v>0</v>
      </c>
      <c r="H66" s="99">
        <v>0</v>
      </c>
      <c r="I66" s="99">
        <v>0</v>
      </c>
      <c r="J66" s="99">
        <v>0</v>
      </c>
      <c r="K66" s="99">
        <v>0</v>
      </c>
      <c r="L66" s="99">
        <v>0</v>
      </c>
      <c r="M66" s="100">
        <v>14</v>
      </c>
      <c r="N66" s="100">
        <v>0</v>
      </c>
      <c r="O66" s="100">
        <v>0</v>
      </c>
      <c r="P66" s="100">
        <v>0</v>
      </c>
      <c r="Q66" s="100">
        <v>0</v>
      </c>
      <c r="R66" s="100">
        <v>0</v>
      </c>
      <c r="S66" s="100">
        <v>0</v>
      </c>
      <c r="T66" s="100">
        <v>0</v>
      </c>
      <c r="U66" s="100">
        <v>0</v>
      </c>
      <c r="V66" s="100">
        <v>0</v>
      </c>
      <c r="W66" s="100">
        <v>0</v>
      </c>
      <c r="X66" s="100">
        <v>0</v>
      </c>
      <c r="Y66" s="100">
        <v>0</v>
      </c>
      <c r="Z66" s="100">
        <v>0</v>
      </c>
      <c r="AA66" s="100">
        <v>0</v>
      </c>
      <c r="AB66" s="100">
        <v>533</v>
      </c>
      <c r="AC66" s="100">
        <v>0</v>
      </c>
      <c r="AD66" s="100">
        <v>0</v>
      </c>
      <c r="AE66" s="100">
        <v>0</v>
      </c>
      <c r="AF66" s="101">
        <v>0</v>
      </c>
      <c r="AG66" s="100">
        <v>0</v>
      </c>
      <c r="AH66" s="100">
        <v>0</v>
      </c>
      <c r="AI66" s="100">
        <v>0</v>
      </c>
      <c r="AN66" s="3"/>
      <c r="AO66" s="3"/>
    </row>
    <row r="67" spans="2:41" ht="15.75" thickBot="1">
      <c r="B67" s="54" t="s">
        <v>148</v>
      </c>
      <c r="C67" s="94" t="s">
        <v>160</v>
      </c>
      <c r="D67" s="95">
        <v>0</v>
      </c>
      <c r="E67" s="95">
        <v>0</v>
      </c>
      <c r="F67" s="95">
        <v>0</v>
      </c>
      <c r="G67" s="95">
        <v>0</v>
      </c>
      <c r="H67" s="95">
        <v>0</v>
      </c>
      <c r="I67" s="95">
        <v>0</v>
      </c>
      <c r="J67" s="95">
        <v>0</v>
      </c>
      <c r="K67" s="95">
        <v>0</v>
      </c>
      <c r="L67" s="95">
        <v>0</v>
      </c>
      <c r="M67" s="96">
        <v>0</v>
      </c>
      <c r="N67" s="96">
        <v>0</v>
      </c>
      <c r="O67" s="96">
        <v>0</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7">
        <v>0</v>
      </c>
      <c r="AG67" s="96">
        <v>0</v>
      </c>
      <c r="AH67" s="96">
        <v>0</v>
      </c>
      <c r="AI67" s="96">
        <v>0</v>
      </c>
      <c r="AN67" s="3"/>
      <c r="AO67" s="3"/>
    </row>
    <row r="68" spans="2:41" ht="15.75" thickBot="1">
      <c r="B68" s="52" t="s">
        <v>154</v>
      </c>
      <c r="C68" s="98" t="s">
        <v>161</v>
      </c>
      <c r="D68" s="99">
        <v>0</v>
      </c>
      <c r="E68" s="99">
        <v>0</v>
      </c>
      <c r="F68" s="99">
        <v>0</v>
      </c>
      <c r="G68" s="99">
        <v>0</v>
      </c>
      <c r="H68" s="99">
        <v>0</v>
      </c>
      <c r="I68" s="99">
        <v>0</v>
      </c>
      <c r="J68" s="99">
        <v>0</v>
      </c>
      <c r="K68" s="99">
        <v>0</v>
      </c>
      <c r="L68" s="99">
        <v>0</v>
      </c>
      <c r="M68" s="100">
        <v>0</v>
      </c>
      <c r="N68" s="100">
        <v>0</v>
      </c>
      <c r="O68" s="100">
        <v>0</v>
      </c>
      <c r="P68" s="100">
        <v>0</v>
      </c>
      <c r="Q68" s="100">
        <v>0</v>
      </c>
      <c r="R68" s="100">
        <v>0</v>
      </c>
      <c r="S68" s="100">
        <v>0</v>
      </c>
      <c r="T68" s="100">
        <v>0</v>
      </c>
      <c r="U68" s="100">
        <v>0</v>
      </c>
      <c r="V68" s="100">
        <v>0</v>
      </c>
      <c r="W68" s="100">
        <v>0</v>
      </c>
      <c r="X68" s="100">
        <v>0</v>
      </c>
      <c r="Y68" s="100">
        <v>0</v>
      </c>
      <c r="Z68" s="100">
        <v>0</v>
      </c>
      <c r="AA68" s="100">
        <v>0</v>
      </c>
      <c r="AB68" s="100">
        <v>0</v>
      </c>
      <c r="AC68" s="100">
        <v>0</v>
      </c>
      <c r="AD68" s="100">
        <v>0</v>
      </c>
      <c r="AE68" s="100">
        <v>0</v>
      </c>
      <c r="AF68" s="101">
        <v>0</v>
      </c>
      <c r="AG68" s="100">
        <v>0</v>
      </c>
      <c r="AH68" s="100">
        <v>0</v>
      </c>
      <c r="AI68" s="100">
        <v>0</v>
      </c>
      <c r="AN68" s="3"/>
      <c r="AO68" s="3"/>
    </row>
    <row r="69" spans="2:41" ht="15.75" thickBot="1">
      <c r="B69" s="54" t="s">
        <v>152</v>
      </c>
      <c r="C69" s="94" t="s">
        <v>162</v>
      </c>
      <c r="D69" s="95">
        <v>4626</v>
      </c>
      <c r="E69" s="95">
        <v>8450</v>
      </c>
      <c r="F69" s="95">
        <v>7763</v>
      </c>
      <c r="G69" s="95">
        <v>16640</v>
      </c>
      <c r="H69" s="95">
        <v>25380</v>
      </c>
      <c r="I69" s="95">
        <v>27984</v>
      </c>
      <c r="J69" s="95">
        <v>29020</v>
      </c>
      <c r="K69" s="95">
        <v>20663</v>
      </c>
      <c r="L69" s="95">
        <v>70352</v>
      </c>
      <c r="M69" s="96">
        <v>23698</v>
      </c>
      <c r="N69" s="96">
        <v>24866</v>
      </c>
      <c r="O69" s="96">
        <v>74553</v>
      </c>
      <c r="P69" s="96">
        <v>10775</v>
      </c>
      <c r="Q69" s="96">
        <v>22377</v>
      </c>
      <c r="R69" s="96">
        <v>24821</v>
      </c>
      <c r="S69" s="96">
        <v>18223</v>
      </c>
      <c r="T69" s="96">
        <v>13536</v>
      </c>
      <c r="U69" s="96">
        <v>25511</v>
      </c>
      <c r="V69" s="96">
        <v>23974</v>
      </c>
      <c r="W69" s="96">
        <v>15898</v>
      </c>
      <c r="X69" s="96">
        <v>13488</v>
      </c>
      <c r="Y69" s="96">
        <v>21800</v>
      </c>
      <c r="Z69" s="96">
        <v>20903</v>
      </c>
      <c r="AA69" s="96">
        <v>15786</v>
      </c>
      <c r="AB69" s="96">
        <v>9611</v>
      </c>
      <c r="AC69" s="96">
        <v>0</v>
      </c>
      <c r="AD69" s="96">
        <v>0</v>
      </c>
      <c r="AE69" s="96">
        <v>0</v>
      </c>
      <c r="AF69" s="97">
        <v>152731</v>
      </c>
      <c r="AG69" s="96">
        <v>430581</v>
      </c>
      <c r="AH69" s="96">
        <v>158579</v>
      </c>
      <c r="AI69" s="96">
        <v>0</v>
      </c>
      <c r="AN69" s="3"/>
      <c r="AO69" s="3"/>
    </row>
    <row r="70" spans="2:41" ht="15.75" thickBot="1">
      <c r="B70" s="52" t="s">
        <v>186</v>
      </c>
      <c r="C70" s="98" t="s">
        <v>187</v>
      </c>
      <c r="D70" s="139"/>
      <c r="E70" s="139"/>
      <c r="F70" s="139"/>
      <c r="G70" s="139"/>
      <c r="H70" s="139"/>
      <c r="I70" s="139"/>
      <c r="J70" s="139"/>
      <c r="K70" s="139"/>
      <c r="L70" s="139"/>
      <c r="M70" s="140"/>
      <c r="N70" s="140"/>
      <c r="O70" s="140"/>
      <c r="P70" s="140"/>
      <c r="Q70" s="140"/>
      <c r="R70" s="140"/>
      <c r="S70" s="140"/>
      <c r="T70" s="140"/>
      <c r="U70" s="140"/>
      <c r="V70" s="140"/>
      <c r="W70" s="140"/>
      <c r="X70" s="140"/>
      <c r="Y70" s="140"/>
      <c r="Z70" s="140"/>
      <c r="AA70" s="140"/>
      <c r="AB70" s="140"/>
      <c r="AC70" s="140"/>
      <c r="AD70" s="140"/>
      <c r="AE70" s="140"/>
      <c r="AF70" s="141"/>
      <c r="AG70" s="140"/>
      <c r="AH70" s="140"/>
      <c r="AI70" s="96">
        <v>0</v>
      </c>
      <c r="AN70" s="3"/>
      <c r="AO70" s="3"/>
    </row>
    <row r="71" spans="2:41" ht="15.75" thickBot="1">
      <c r="B71" s="168" t="s">
        <v>164</v>
      </c>
      <c r="C71" s="168"/>
      <c r="D71" s="102">
        <v>76266090</v>
      </c>
      <c r="E71" s="102">
        <v>63705997</v>
      </c>
      <c r="F71" s="102">
        <v>57775043</v>
      </c>
      <c r="G71" s="102">
        <v>70793005</v>
      </c>
      <c r="H71" s="102">
        <v>71055334</v>
      </c>
      <c r="I71" s="102">
        <v>63499397</v>
      </c>
      <c r="J71" s="102">
        <v>64781207</v>
      </c>
      <c r="K71" s="102">
        <v>82790917</v>
      </c>
      <c r="L71" s="102">
        <v>88281651</v>
      </c>
      <c r="M71" s="103">
        <v>66775268</v>
      </c>
      <c r="N71" s="103">
        <v>70730369</v>
      </c>
      <c r="O71" s="103">
        <v>90919746</v>
      </c>
      <c r="P71" s="103">
        <v>77266624</v>
      </c>
      <c r="Q71" s="103">
        <v>73053339</v>
      </c>
      <c r="R71" s="103">
        <v>75279363</v>
      </c>
      <c r="S71" s="103">
        <v>102246306</v>
      </c>
      <c r="T71" s="103">
        <f>SUM(T59:T69)</f>
        <v>91680985</v>
      </c>
      <c r="U71" s="103">
        <f>SUM(U59:U69)</f>
        <v>93043985</v>
      </c>
      <c r="V71" s="103">
        <f>SUM(V59:V69)</f>
        <v>86851233</v>
      </c>
      <c r="W71" s="103">
        <v>107578152</v>
      </c>
      <c r="X71" s="103">
        <v>93682602</v>
      </c>
      <c r="Y71" s="103">
        <v>90925991</v>
      </c>
      <c r="Z71" s="103">
        <v>88675657</v>
      </c>
      <c r="AA71" s="103">
        <v>91802408</v>
      </c>
      <c r="AB71" s="103">
        <f>SUM(AB59:AB69)</f>
        <v>89978842.94</v>
      </c>
      <c r="AC71" s="103">
        <f>SUM(AC59:AC69)</f>
        <v>81138351</v>
      </c>
      <c r="AD71" s="103">
        <v>83783867</v>
      </c>
      <c r="AE71" s="103">
        <v>111840760</v>
      </c>
      <c r="AF71" s="104">
        <f>SUM(AF59:AF69)</f>
        <v>109207310</v>
      </c>
      <c r="AG71" s="103">
        <f>SUM(AG59:AG69)</f>
        <v>98998156</v>
      </c>
      <c r="AH71" s="103">
        <f>SUM(AH59:AH69)</f>
        <v>99739147</v>
      </c>
      <c r="AI71" s="103">
        <v>114029754</v>
      </c>
      <c r="AN71" s="3"/>
      <c r="AO71" s="3"/>
    </row>
    <row r="72" spans="4:35" ht="15">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2:10" ht="72" customHeight="1">
      <c r="B73" s="167" t="s">
        <v>169</v>
      </c>
      <c r="C73" s="167"/>
      <c r="D73" s="167"/>
      <c r="E73" s="167"/>
      <c r="F73" s="167"/>
      <c r="G73" s="167"/>
      <c r="H73" s="167"/>
      <c r="I73" s="167"/>
      <c r="J73" s="167"/>
    </row>
    <row r="74" spans="2:10" ht="68.25" customHeight="1">
      <c r="B74" s="167" t="s">
        <v>170</v>
      </c>
      <c r="C74" s="167"/>
      <c r="D74" s="167"/>
      <c r="E74" s="167"/>
      <c r="F74" s="167"/>
      <c r="G74" s="167"/>
      <c r="H74" s="167"/>
      <c r="I74" s="167"/>
      <c r="J74" s="167"/>
    </row>
    <row r="75" ht="15">
      <c r="B75" s="18" t="s">
        <v>188</v>
      </c>
    </row>
  </sheetData>
  <sheetProtection/>
  <mergeCells count="51">
    <mergeCell ref="B3:AI3"/>
    <mergeCell ref="B5:AI5"/>
    <mergeCell ref="B6:B7"/>
    <mergeCell ref="C6:C7"/>
    <mergeCell ref="D6:G6"/>
    <mergeCell ref="X6:AA6"/>
    <mergeCell ref="T6:W6"/>
    <mergeCell ref="AF6:AI6"/>
    <mergeCell ref="AB6:AE6"/>
    <mergeCell ref="B20:C20"/>
    <mergeCell ref="D57:G57"/>
    <mergeCell ref="H6:K6"/>
    <mergeCell ref="L23:O23"/>
    <mergeCell ref="L6:O6"/>
    <mergeCell ref="P6:S6"/>
    <mergeCell ref="B22:AI22"/>
    <mergeCell ref="D40:G40"/>
    <mergeCell ref="AF23:AI23"/>
    <mergeCell ref="X23:AA23"/>
    <mergeCell ref="B40:B41"/>
    <mergeCell ref="B23:B24"/>
    <mergeCell ref="AB23:AE23"/>
    <mergeCell ref="H40:K40"/>
    <mergeCell ref="C23:C24"/>
    <mergeCell ref="T23:W23"/>
    <mergeCell ref="P40:S40"/>
    <mergeCell ref="H23:K23"/>
    <mergeCell ref="P57:S57"/>
    <mergeCell ref="B39:AI39"/>
    <mergeCell ref="B54:C54"/>
    <mergeCell ref="AB40:AE40"/>
    <mergeCell ref="C40:C41"/>
    <mergeCell ref="D23:G23"/>
    <mergeCell ref="P23:S23"/>
    <mergeCell ref="B37:C37"/>
    <mergeCell ref="T57:W57"/>
    <mergeCell ref="AB57:AE57"/>
    <mergeCell ref="H57:K57"/>
    <mergeCell ref="C57:C58"/>
    <mergeCell ref="L57:O57"/>
    <mergeCell ref="L40:O40"/>
    <mergeCell ref="T40:W40"/>
    <mergeCell ref="B74:J74"/>
    <mergeCell ref="AF57:AI57"/>
    <mergeCell ref="B71:C71"/>
    <mergeCell ref="X40:AA40"/>
    <mergeCell ref="AF40:AI40"/>
    <mergeCell ref="B57:B58"/>
    <mergeCell ref="B73:J73"/>
    <mergeCell ref="B56:AI56"/>
    <mergeCell ref="X57:AA57"/>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T98"/>
  <sheetViews>
    <sheetView zoomScale="90" zoomScaleNormal="90" zoomScalePageLayoutView="0" workbookViewId="0" topLeftCell="A1">
      <selection activeCell="A1" sqref="A1"/>
    </sheetView>
  </sheetViews>
  <sheetFormatPr defaultColWidth="11.421875" defaultRowHeight="15"/>
  <cols>
    <col min="1" max="1" width="13.28125" style="1" bestFit="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8" width="13.57421875" style="1" bestFit="1" customWidth="1"/>
    <col min="9" max="9" width="13.57421875" style="1" customWidth="1"/>
    <col min="10" max="11" width="17.28125" style="1" customWidth="1"/>
    <col min="12" max="13" width="16.421875" style="1" customWidth="1"/>
    <col min="14" max="14" width="15.57421875" style="1" customWidth="1"/>
    <col min="15" max="15" width="16.28125" style="1" customWidth="1"/>
    <col min="16" max="16384" width="11.421875" style="1" customWidth="1"/>
  </cols>
  <sheetData>
    <row r="1" ht="15.75" thickBot="1">
      <c r="A1" s="28" t="s">
        <v>45</v>
      </c>
    </row>
    <row r="2" spans="3:6" ht="21.75" customHeight="1" thickBot="1">
      <c r="C2" s="182" t="s">
        <v>125</v>
      </c>
      <c r="D2" s="183"/>
      <c r="E2" s="183"/>
      <c r="F2" s="184"/>
    </row>
    <row r="3" ht="15.75" thickBot="1"/>
    <row r="4" spans="3:15" ht="15.75" thickBot="1">
      <c r="C4" s="189" t="s">
        <v>70</v>
      </c>
      <c r="D4" s="189"/>
      <c r="E4" s="189"/>
      <c r="F4" s="189"/>
      <c r="G4" s="189"/>
      <c r="H4" s="189"/>
      <c r="I4" s="189"/>
      <c r="J4" s="189"/>
      <c r="K4" s="189"/>
      <c r="L4" s="189"/>
      <c r="M4" s="189"/>
      <c r="N4" s="189"/>
      <c r="O4" s="189"/>
    </row>
    <row r="5" spans="3:15" ht="15.75" thickBot="1">
      <c r="C5" s="106"/>
      <c r="D5" s="106"/>
      <c r="E5" s="107">
        <v>2014</v>
      </c>
      <c r="F5" s="107">
        <v>2015</v>
      </c>
      <c r="G5" s="107">
        <v>2016</v>
      </c>
      <c r="H5" s="107">
        <v>2017</v>
      </c>
      <c r="I5" s="107">
        <v>2018</v>
      </c>
      <c r="J5" s="107">
        <v>2019</v>
      </c>
      <c r="K5" s="107">
        <v>2020</v>
      </c>
      <c r="L5" s="108" t="s">
        <v>179</v>
      </c>
      <c r="M5" s="108" t="s">
        <v>180</v>
      </c>
      <c r="N5" s="108" t="s">
        <v>181</v>
      </c>
      <c r="O5" s="108" t="s">
        <v>182</v>
      </c>
    </row>
    <row r="6" spans="3:19" ht="15.75" thickBot="1">
      <c r="C6" s="191" t="s">
        <v>72</v>
      </c>
      <c r="D6" s="109" t="s">
        <v>73</v>
      </c>
      <c r="E6" s="110">
        <v>13060</v>
      </c>
      <c r="F6" s="110">
        <v>13137</v>
      </c>
      <c r="G6" s="110">
        <v>13195</v>
      </c>
      <c r="H6" s="110">
        <v>13116</v>
      </c>
      <c r="I6" s="110">
        <v>13658</v>
      </c>
      <c r="J6" s="110">
        <v>13551</v>
      </c>
      <c r="K6" s="111">
        <v>13989</v>
      </c>
      <c r="L6" s="111">
        <v>3770</v>
      </c>
      <c r="M6" s="111">
        <v>3252</v>
      </c>
      <c r="N6" s="111">
        <v>3288</v>
      </c>
      <c r="O6" s="111">
        <v>3153</v>
      </c>
      <c r="Q6" s="13"/>
      <c r="S6" s="13"/>
    </row>
    <row r="7" spans="3:19" ht="15.75" thickBot="1">
      <c r="C7" s="191"/>
      <c r="D7" s="109" t="s">
        <v>75</v>
      </c>
      <c r="E7" s="110">
        <v>1029</v>
      </c>
      <c r="F7" s="110">
        <v>991</v>
      </c>
      <c r="G7" s="110">
        <v>953</v>
      </c>
      <c r="H7" s="110">
        <v>941</v>
      </c>
      <c r="I7" s="110">
        <v>997</v>
      </c>
      <c r="J7" s="110">
        <v>1000</v>
      </c>
      <c r="K7" s="111">
        <v>1000</v>
      </c>
      <c r="L7" s="111">
        <v>285</v>
      </c>
      <c r="M7" s="111">
        <v>240</v>
      </c>
      <c r="N7" s="111">
        <v>283</v>
      </c>
      <c r="O7" s="111">
        <v>195</v>
      </c>
      <c r="Q7" s="13"/>
      <c r="S7" s="13"/>
    </row>
    <row r="8" spans="3:19" ht="15.75" thickBot="1">
      <c r="C8" s="191"/>
      <c r="D8" s="109" t="s">
        <v>77</v>
      </c>
      <c r="E8" s="110">
        <v>12818</v>
      </c>
      <c r="F8" s="110">
        <v>12786</v>
      </c>
      <c r="G8" s="110">
        <v>12736</v>
      </c>
      <c r="H8" s="110">
        <v>12591</v>
      </c>
      <c r="I8" s="110">
        <v>12704</v>
      </c>
      <c r="J8" s="110">
        <v>12588</v>
      </c>
      <c r="K8" s="111">
        <v>12720</v>
      </c>
      <c r="L8" s="111">
        <v>3265</v>
      </c>
      <c r="M8" s="111">
        <v>3228</v>
      </c>
      <c r="N8" s="111">
        <v>3285</v>
      </c>
      <c r="O8" s="111">
        <v>3125</v>
      </c>
      <c r="Q8" s="13"/>
      <c r="S8" s="13"/>
    </row>
    <row r="9" spans="3:19" ht="15.75" thickBot="1">
      <c r="C9" s="112"/>
      <c r="D9" s="113"/>
      <c r="E9" s="114"/>
      <c r="F9" s="114"/>
      <c r="G9" s="114"/>
      <c r="H9" s="114"/>
      <c r="I9" s="114"/>
      <c r="J9" s="114"/>
      <c r="K9" s="115"/>
      <c r="L9" s="115"/>
      <c r="M9" s="115"/>
      <c r="N9" s="115"/>
      <c r="O9" s="115"/>
      <c r="Q9" s="13"/>
      <c r="S9" s="13"/>
    </row>
    <row r="10" spans="3:19" ht="15.75" thickBot="1">
      <c r="C10" s="171" t="s">
        <v>80</v>
      </c>
      <c r="D10" s="109" t="s">
        <v>73</v>
      </c>
      <c r="E10" s="110">
        <v>12311</v>
      </c>
      <c r="F10" s="110">
        <v>17857</v>
      </c>
      <c r="G10" s="110">
        <v>11656</v>
      </c>
      <c r="H10" s="110">
        <v>14135</v>
      </c>
      <c r="I10" s="110">
        <v>5199</v>
      </c>
      <c r="J10" s="110">
        <v>5830</v>
      </c>
      <c r="K10" s="111">
        <v>5328</v>
      </c>
      <c r="L10" s="111">
        <v>1311</v>
      </c>
      <c r="M10" s="111">
        <v>1436</v>
      </c>
      <c r="N10" s="111">
        <v>1303</v>
      </c>
      <c r="O10" s="111">
        <v>1411</v>
      </c>
      <c r="Q10" s="13"/>
      <c r="S10" s="13"/>
    </row>
    <row r="11" spans="3:19" ht="15.75" thickBot="1">
      <c r="C11" s="171"/>
      <c r="D11" s="109" t="s">
        <v>75</v>
      </c>
      <c r="E11" s="110">
        <v>713</v>
      </c>
      <c r="F11" s="110">
        <v>1037</v>
      </c>
      <c r="G11" s="110">
        <v>739</v>
      </c>
      <c r="H11" s="110">
        <v>2607</v>
      </c>
      <c r="I11" s="110">
        <v>678</v>
      </c>
      <c r="J11" s="110">
        <v>709</v>
      </c>
      <c r="K11" s="111">
        <v>756</v>
      </c>
      <c r="L11" s="111">
        <v>135</v>
      </c>
      <c r="M11" s="111">
        <v>278</v>
      </c>
      <c r="N11" s="111">
        <v>223</v>
      </c>
      <c r="O11" s="111">
        <v>212</v>
      </c>
      <c r="Q11" s="13"/>
      <c r="S11" s="13"/>
    </row>
    <row r="12" spans="3:19" ht="15.75" thickBot="1">
      <c r="C12" s="171"/>
      <c r="D12" s="109" t="s">
        <v>77</v>
      </c>
      <c r="E12" s="110">
        <v>8404</v>
      </c>
      <c r="F12" s="110">
        <v>7844</v>
      </c>
      <c r="G12" s="110">
        <v>7896</v>
      </c>
      <c r="H12" s="110">
        <v>9129</v>
      </c>
      <c r="I12" s="110">
        <v>2798</v>
      </c>
      <c r="J12" s="110">
        <v>2912</v>
      </c>
      <c r="K12" s="111">
        <v>2832</v>
      </c>
      <c r="L12" s="111">
        <v>666</v>
      </c>
      <c r="M12" s="111">
        <v>778</v>
      </c>
      <c r="N12" s="111">
        <v>713</v>
      </c>
      <c r="O12" s="111">
        <v>822</v>
      </c>
      <c r="Q12" s="13"/>
      <c r="S12" s="13"/>
    </row>
    <row r="13" spans="3:19" ht="15.75" thickBot="1">
      <c r="C13" s="112"/>
      <c r="D13" s="113"/>
      <c r="E13" s="114"/>
      <c r="F13" s="114"/>
      <c r="G13" s="114"/>
      <c r="H13" s="114"/>
      <c r="I13" s="114"/>
      <c r="J13" s="114"/>
      <c r="K13" s="116"/>
      <c r="L13" s="116"/>
      <c r="M13" s="116"/>
      <c r="N13" s="116"/>
      <c r="O13" s="116"/>
      <c r="Q13" s="13"/>
      <c r="S13" s="13"/>
    </row>
    <row r="14" spans="3:19" ht="15.75" thickBot="1">
      <c r="C14" s="191" t="s">
        <v>83</v>
      </c>
      <c r="D14" s="109" t="s">
        <v>73</v>
      </c>
      <c r="E14" s="110">
        <v>21202</v>
      </c>
      <c r="F14" s="110">
        <v>17778</v>
      </c>
      <c r="G14" s="110">
        <v>23696</v>
      </c>
      <c r="H14" s="110">
        <v>29242</v>
      </c>
      <c r="I14" s="110">
        <v>27338</v>
      </c>
      <c r="J14" s="110">
        <v>26028</v>
      </c>
      <c r="K14" s="111">
        <v>23905</v>
      </c>
      <c r="L14" s="111">
        <v>5488</v>
      </c>
      <c r="M14" s="111">
        <v>6047</v>
      </c>
      <c r="N14" s="111">
        <v>6127</v>
      </c>
      <c r="O14" s="111">
        <v>6032</v>
      </c>
      <c r="Q14" s="13"/>
      <c r="S14" s="13"/>
    </row>
    <row r="15" spans="3:19" ht="15.75" thickBot="1">
      <c r="C15" s="191"/>
      <c r="D15" s="109" t="s">
        <v>75</v>
      </c>
      <c r="E15" s="110">
        <v>3262</v>
      </c>
      <c r="F15" s="110">
        <v>2957</v>
      </c>
      <c r="G15" s="110">
        <v>2505</v>
      </c>
      <c r="H15" s="110">
        <v>4983</v>
      </c>
      <c r="I15" s="110">
        <v>10371</v>
      </c>
      <c r="J15" s="110">
        <v>13465</v>
      </c>
      <c r="K15" s="111">
        <v>7294</v>
      </c>
      <c r="L15" s="111">
        <v>3220</v>
      </c>
      <c r="M15" s="111">
        <v>5130</v>
      </c>
      <c r="N15" s="111">
        <v>4170</v>
      </c>
      <c r="O15" s="111">
        <v>1842</v>
      </c>
      <c r="Q15" s="13"/>
      <c r="S15" s="13"/>
    </row>
    <row r="16" spans="3:19" ht="15.75" thickBot="1">
      <c r="C16" s="191"/>
      <c r="D16" s="109" t="s">
        <v>77</v>
      </c>
      <c r="E16" s="110">
        <v>33076</v>
      </c>
      <c r="F16" s="110">
        <v>30082</v>
      </c>
      <c r="G16" s="110">
        <v>33845</v>
      </c>
      <c r="H16" s="110">
        <v>32511</v>
      </c>
      <c r="I16" s="110">
        <v>34066</v>
      </c>
      <c r="J16" s="110">
        <v>46302</v>
      </c>
      <c r="K16" s="111">
        <v>37036</v>
      </c>
      <c r="L16" s="111">
        <v>9393</v>
      </c>
      <c r="M16" s="111">
        <v>9393</v>
      </c>
      <c r="N16" s="111">
        <v>9393</v>
      </c>
      <c r="O16" s="111">
        <v>9393</v>
      </c>
      <c r="Q16" s="13"/>
      <c r="S16" s="13"/>
    </row>
    <row r="17" spans="3:19" ht="15.75" thickBot="1">
      <c r="C17" s="112"/>
      <c r="D17" s="113"/>
      <c r="E17" s="114"/>
      <c r="F17" s="114"/>
      <c r="G17" s="114"/>
      <c r="H17" s="114"/>
      <c r="I17" s="114"/>
      <c r="J17" s="114"/>
      <c r="K17" s="116"/>
      <c r="L17" s="116"/>
      <c r="M17" s="116"/>
      <c r="N17" s="116"/>
      <c r="O17" s="116"/>
      <c r="Q17" s="13"/>
      <c r="S17" s="13"/>
    </row>
    <row r="18" spans="3:19" ht="15.75" thickBot="1">
      <c r="C18" s="190" t="s">
        <v>48</v>
      </c>
      <c r="D18" s="109" t="s">
        <v>73</v>
      </c>
      <c r="E18" s="110">
        <f>+E6+E10+E14</f>
        <v>46573</v>
      </c>
      <c r="F18" s="110">
        <f aca="true" t="shared" si="0" ref="F18:O18">+F6+F10+F14</f>
        <v>48772</v>
      </c>
      <c r="G18" s="110">
        <f t="shared" si="0"/>
        <v>48547</v>
      </c>
      <c r="H18" s="110">
        <f t="shared" si="0"/>
        <v>56493</v>
      </c>
      <c r="I18" s="110">
        <f t="shared" si="0"/>
        <v>46195</v>
      </c>
      <c r="J18" s="110">
        <f t="shared" si="0"/>
        <v>45409</v>
      </c>
      <c r="K18" s="110">
        <f t="shared" si="0"/>
        <v>43222</v>
      </c>
      <c r="L18" s="110">
        <f t="shared" si="0"/>
        <v>10569</v>
      </c>
      <c r="M18" s="110">
        <f t="shared" si="0"/>
        <v>10735</v>
      </c>
      <c r="N18" s="110">
        <f t="shared" si="0"/>
        <v>10718</v>
      </c>
      <c r="O18" s="110">
        <f t="shared" si="0"/>
        <v>10596</v>
      </c>
      <c r="Q18" s="13"/>
      <c r="S18" s="13"/>
    </row>
    <row r="19" spans="3:19" ht="15.75" thickBot="1">
      <c r="C19" s="190"/>
      <c r="D19" s="109" t="s">
        <v>75</v>
      </c>
      <c r="E19" s="110">
        <f>+E7+E11+E15</f>
        <v>5004</v>
      </c>
      <c r="F19" s="110">
        <f aca="true" t="shared" si="1" ref="F19:O19">+F7+F11+F15</f>
        <v>4985</v>
      </c>
      <c r="G19" s="110">
        <f t="shared" si="1"/>
        <v>4197</v>
      </c>
      <c r="H19" s="110">
        <f t="shared" si="1"/>
        <v>8531</v>
      </c>
      <c r="I19" s="110">
        <f t="shared" si="1"/>
        <v>12046</v>
      </c>
      <c r="J19" s="110">
        <f t="shared" si="1"/>
        <v>15174</v>
      </c>
      <c r="K19" s="110">
        <f t="shared" si="1"/>
        <v>9050</v>
      </c>
      <c r="L19" s="110">
        <f t="shared" si="1"/>
        <v>3640</v>
      </c>
      <c r="M19" s="110">
        <f t="shared" si="1"/>
        <v>5648</v>
      </c>
      <c r="N19" s="110">
        <f t="shared" si="1"/>
        <v>4676</v>
      </c>
      <c r="O19" s="110">
        <f t="shared" si="1"/>
        <v>2249</v>
      </c>
      <c r="Q19" s="13"/>
      <c r="S19" s="13"/>
    </row>
    <row r="20" spans="3:19" ht="15.75" thickBot="1">
      <c r="C20" s="190"/>
      <c r="D20" s="109" t="s">
        <v>77</v>
      </c>
      <c r="E20" s="110">
        <f>+E8+E12+E16</f>
        <v>54298</v>
      </c>
      <c r="F20" s="110">
        <f aca="true" t="shared" si="2" ref="F20:O20">+F8+F12+F16</f>
        <v>50712</v>
      </c>
      <c r="G20" s="110">
        <f t="shared" si="2"/>
        <v>54477</v>
      </c>
      <c r="H20" s="110">
        <f t="shared" si="2"/>
        <v>54231</v>
      </c>
      <c r="I20" s="110">
        <f t="shared" si="2"/>
        <v>49568</v>
      </c>
      <c r="J20" s="110">
        <f t="shared" si="2"/>
        <v>61802</v>
      </c>
      <c r="K20" s="110">
        <f t="shared" si="2"/>
        <v>52588</v>
      </c>
      <c r="L20" s="110">
        <f t="shared" si="2"/>
        <v>13324</v>
      </c>
      <c r="M20" s="110">
        <f t="shared" si="2"/>
        <v>13399</v>
      </c>
      <c r="N20" s="110">
        <f t="shared" si="2"/>
        <v>13391</v>
      </c>
      <c r="O20" s="110">
        <f t="shared" si="2"/>
        <v>13340</v>
      </c>
      <c r="Q20" s="13"/>
      <c r="S20" s="13"/>
    </row>
    <row r="21" spans="3:19" ht="15.75" thickBot="1">
      <c r="C21" s="189" t="s">
        <v>84</v>
      </c>
      <c r="D21" s="189"/>
      <c r="E21" s="189"/>
      <c r="F21" s="189"/>
      <c r="G21" s="189"/>
      <c r="H21" s="189"/>
      <c r="I21" s="189"/>
      <c r="J21" s="189"/>
      <c r="K21" s="189"/>
      <c r="L21" s="189"/>
      <c r="M21" s="189"/>
      <c r="N21" s="189"/>
      <c r="O21" s="189"/>
      <c r="P21" s="13"/>
      <c r="Q21" s="13"/>
      <c r="S21" s="13"/>
    </row>
    <row r="22" spans="3:19" ht="15.75" thickBot="1">
      <c r="C22" s="106"/>
      <c r="D22" s="106"/>
      <c r="E22" s="107">
        <v>2014</v>
      </c>
      <c r="F22" s="107">
        <v>2015</v>
      </c>
      <c r="G22" s="107">
        <v>2016</v>
      </c>
      <c r="H22" s="107">
        <v>2017</v>
      </c>
      <c r="I22" s="107">
        <v>2018</v>
      </c>
      <c r="J22" s="107">
        <v>2019</v>
      </c>
      <c r="K22" s="107">
        <v>2020</v>
      </c>
      <c r="L22" s="108" t="s">
        <v>179</v>
      </c>
      <c r="M22" s="108" t="s">
        <v>180</v>
      </c>
      <c r="N22" s="108" t="s">
        <v>181</v>
      </c>
      <c r="O22" s="108" t="s">
        <v>182</v>
      </c>
      <c r="S22" s="13"/>
    </row>
    <row r="23" spans="3:19" ht="15.75" thickBot="1">
      <c r="C23" s="171" t="s">
        <v>72</v>
      </c>
      <c r="D23" s="109" t="s">
        <v>73</v>
      </c>
      <c r="E23" s="117">
        <v>1258</v>
      </c>
      <c r="F23" s="117">
        <v>815</v>
      </c>
      <c r="G23" s="117">
        <v>1830</v>
      </c>
      <c r="H23" s="117">
        <v>2154</v>
      </c>
      <c r="I23" s="117">
        <v>2269</v>
      </c>
      <c r="J23" s="117">
        <v>1985</v>
      </c>
      <c r="K23" s="111">
        <v>1531</v>
      </c>
      <c r="L23" s="111">
        <v>350</v>
      </c>
      <c r="M23" s="111">
        <v>389</v>
      </c>
      <c r="N23" s="111">
        <v>363</v>
      </c>
      <c r="O23" s="111">
        <v>442</v>
      </c>
      <c r="Q23" s="13"/>
      <c r="R23" s="13"/>
      <c r="S23" s="13"/>
    </row>
    <row r="24" spans="3:19" ht="15.75" thickBot="1">
      <c r="C24" s="171"/>
      <c r="D24" s="109" t="s">
        <v>75</v>
      </c>
      <c r="E24" s="117">
        <v>323</v>
      </c>
      <c r="F24" s="117">
        <v>195</v>
      </c>
      <c r="G24" s="117">
        <v>226</v>
      </c>
      <c r="H24" s="117">
        <v>254</v>
      </c>
      <c r="I24" s="117">
        <v>206</v>
      </c>
      <c r="J24" s="117">
        <v>189</v>
      </c>
      <c r="K24" s="111">
        <v>234</v>
      </c>
      <c r="L24" s="111">
        <v>49</v>
      </c>
      <c r="M24" s="111">
        <v>47</v>
      </c>
      <c r="N24" s="111">
        <v>44</v>
      </c>
      <c r="O24" s="111">
        <v>48</v>
      </c>
      <c r="Q24" s="13"/>
      <c r="R24" s="13"/>
      <c r="S24" s="13"/>
    </row>
    <row r="25" spans="3:19" ht="15.75" thickBot="1">
      <c r="C25" s="171"/>
      <c r="D25" s="109" t="s">
        <v>77</v>
      </c>
      <c r="E25" s="117">
        <v>286</v>
      </c>
      <c r="F25" s="117">
        <v>368</v>
      </c>
      <c r="G25" s="117">
        <v>742</v>
      </c>
      <c r="H25" s="117">
        <v>471</v>
      </c>
      <c r="I25" s="117">
        <v>930</v>
      </c>
      <c r="J25" s="117">
        <v>838</v>
      </c>
      <c r="K25" s="111">
        <v>620</v>
      </c>
      <c r="L25" s="111">
        <v>176</v>
      </c>
      <c r="M25" s="111">
        <v>211</v>
      </c>
      <c r="N25" s="111">
        <v>236</v>
      </c>
      <c r="O25" s="111">
        <v>200</v>
      </c>
      <c r="Q25" s="13"/>
      <c r="R25" s="13"/>
      <c r="S25" s="13"/>
    </row>
    <row r="26" spans="3:19" ht="15.75" thickBot="1">
      <c r="C26" s="112"/>
      <c r="D26" s="113"/>
      <c r="E26" s="118"/>
      <c r="F26" s="118"/>
      <c r="G26" s="118"/>
      <c r="H26" s="118"/>
      <c r="I26" s="118"/>
      <c r="J26" s="118"/>
      <c r="K26" s="118"/>
      <c r="L26" s="118"/>
      <c r="M26" s="118"/>
      <c r="N26" s="118"/>
      <c r="O26" s="118"/>
      <c r="Q26" s="13"/>
      <c r="R26" s="13"/>
      <c r="S26" s="13"/>
    </row>
    <row r="27" spans="3:19" ht="15.75" thickBot="1">
      <c r="C27" s="171" t="s">
        <v>80</v>
      </c>
      <c r="D27" s="109" t="s">
        <v>73</v>
      </c>
      <c r="E27" s="119">
        <v>523</v>
      </c>
      <c r="F27" s="119">
        <v>698</v>
      </c>
      <c r="G27" s="119">
        <v>310</v>
      </c>
      <c r="H27" s="119">
        <v>257</v>
      </c>
      <c r="I27" s="119">
        <v>231</v>
      </c>
      <c r="J27" s="119">
        <v>328</v>
      </c>
      <c r="K27" s="111">
        <v>353</v>
      </c>
      <c r="L27" s="111">
        <v>62</v>
      </c>
      <c r="M27" s="111">
        <v>74</v>
      </c>
      <c r="N27" s="111">
        <v>64</v>
      </c>
      <c r="O27" s="111">
        <v>72</v>
      </c>
      <c r="Q27" s="13"/>
      <c r="R27" s="13"/>
      <c r="S27" s="13"/>
    </row>
    <row r="28" spans="3:19" ht="15.75" thickBot="1">
      <c r="C28" s="171"/>
      <c r="D28" s="109" t="s">
        <v>75</v>
      </c>
      <c r="E28" s="119">
        <v>106</v>
      </c>
      <c r="F28" s="119">
        <v>156</v>
      </c>
      <c r="G28" s="119">
        <v>122</v>
      </c>
      <c r="H28" s="119">
        <v>109</v>
      </c>
      <c r="I28" s="119">
        <v>131</v>
      </c>
      <c r="J28" s="119">
        <v>153</v>
      </c>
      <c r="K28" s="111">
        <v>180</v>
      </c>
      <c r="L28" s="111">
        <v>48</v>
      </c>
      <c r="M28" s="111">
        <v>39</v>
      </c>
      <c r="N28" s="111">
        <v>63</v>
      </c>
      <c r="O28" s="111">
        <v>62</v>
      </c>
      <c r="Q28" s="13"/>
      <c r="R28" s="13"/>
      <c r="S28" s="13"/>
    </row>
    <row r="29" spans="3:19" ht="15.75" thickBot="1">
      <c r="C29" s="171"/>
      <c r="D29" s="109" t="s">
        <v>77</v>
      </c>
      <c r="E29" s="119">
        <v>309</v>
      </c>
      <c r="F29" s="119">
        <v>315</v>
      </c>
      <c r="G29" s="119">
        <v>85</v>
      </c>
      <c r="H29" s="119">
        <v>88</v>
      </c>
      <c r="I29" s="119">
        <v>76</v>
      </c>
      <c r="J29" s="119">
        <v>70</v>
      </c>
      <c r="K29" s="111">
        <v>96</v>
      </c>
      <c r="L29" s="111">
        <v>37</v>
      </c>
      <c r="M29" s="111">
        <v>22</v>
      </c>
      <c r="N29" s="111">
        <v>26</v>
      </c>
      <c r="O29" s="111">
        <v>23</v>
      </c>
      <c r="Q29" s="13"/>
      <c r="R29" s="13"/>
      <c r="S29" s="13"/>
    </row>
    <row r="30" spans="3:19" ht="15.75" thickBot="1">
      <c r="C30" s="112"/>
      <c r="D30" s="113"/>
      <c r="E30" s="118"/>
      <c r="F30" s="118"/>
      <c r="G30" s="118"/>
      <c r="H30" s="118"/>
      <c r="I30" s="118"/>
      <c r="J30" s="118"/>
      <c r="K30" s="118"/>
      <c r="L30" s="118"/>
      <c r="M30" s="118"/>
      <c r="N30" s="118"/>
      <c r="O30" s="118"/>
      <c r="Q30" s="13"/>
      <c r="R30" s="13"/>
      <c r="S30" s="13"/>
    </row>
    <row r="31" spans="3:19" ht="15.75" thickBot="1">
      <c r="C31" s="171" t="s">
        <v>83</v>
      </c>
      <c r="D31" s="109" t="s">
        <v>73</v>
      </c>
      <c r="E31" s="117">
        <v>3806</v>
      </c>
      <c r="F31" s="117">
        <v>3643</v>
      </c>
      <c r="G31" s="117">
        <v>4518</v>
      </c>
      <c r="H31" s="117">
        <v>5258</v>
      </c>
      <c r="I31" s="117">
        <v>3879</v>
      </c>
      <c r="J31" s="117">
        <v>4649</v>
      </c>
      <c r="K31" s="111">
        <v>3888</v>
      </c>
      <c r="L31" s="111">
        <v>741</v>
      </c>
      <c r="M31" s="111">
        <v>825</v>
      </c>
      <c r="N31" s="111">
        <v>1215</v>
      </c>
      <c r="O31" s="111">
        <v>874</v>
      </c>
      <c r="Q31" s="13"/>
      <c r="R31" s="13"/>
      <c r="S31" s="13"/>
    </row>
    <row r="32" spans="3:19" ht="15.75" thickBot="1">
      <c r="C32" s="171"/>
      <c r="D32" s="109" t="s">
        <v>75</v>
      </c>
      <c r="E32" s="117">
        <v>814</v>
      </c>
      <c r="F32" s="117">
        <v>1551</v>
      </c>
      <c r="G32" s="117">
        <v>734</v>
      </c>
      <c r="H32" s="117">
        <v>1047</v>
      </c>
      <c r="I32" s="117">
        <v>874</v>
      </c>
      <c r="J32" s="117">
        <v>1046</v>
      </c>
      <c r="K32" s="111">
        <v>1608</v>
      </c>
      <c r="L32" s="111">
        <v>274</v>
      </c>
      <c r="M32" s="111">
        <v>264</v>
      </c>
      <c r="N32" s="111">
        <v>251</v>
      </c>
      <c r="O32" s="111">
        <v>245</v>
      </c>
      <c r="Q32" s="13"/>
      <c r="R32" s="13"/>
      <c r="S32" s="13"/>
    </row>
    <row r="33" spans="3:19" ht="15.75" thickBot="1">
      <c r="C33" s="171"/>
      <c r="D33" s="109" t="s">
        <v>77</v>
      </c>
      <c r="E33" s="117">
        <v>248</v>
      </c>
      <c r="F33" s="117">
        <v>292</v>
      </c>
      <c r="G33" s="117">
        <v>389</v>
      </c>
      <c r="H33" s="117">
        <v>316</v>
      </c>
      <c r="I33" s="117">
        <v>332</v>
      </c>
      <c r="J33" s="117">
        <v>382</v>
      </c>
      <c r="K33" s="111">
        <v>449</v>
      </c>
      <c r="L33" s="111">
        <v>81</v>
      </c>
      <c r="M33" s="111">
        <v>88</v>
      </c>
      <c r="N33" s="111">
        <v>137</v>
      </c>
      <c r="O33" s="111">
        <v>101</v>
      </c>
      <c r="Q33" s="13"/>
      <c r="R33" s="13"/>
      <c r="S33" s="13"/>
    </row>
    <row r="34" spans="3:15" ht="15.75" thickBot="1">
      <c r="C34" s="112"/>
      <c r="D34" s="113"/>
      <c r="E34" s="118"/>
      <c r="F34" s="118"/>
      <c r="G34" s="118"/>
      <c r="H34" s="118"/>
      <c r="I34" s="118"/>
      <c r="J34" s="118"/>
      <c r="K34" s="118"/>
      <c r="L34" s="118"/>
      <c r="M34" s="118"/>
      <c r="N34" s="118"/>
      <c r="O34" s="118"/>
    </row>
    <row r="35" spans="3:15" ht="15.75" thickBot="1">
      <c r="C35" s="190" t="s">
        <v>48</v>
      </c>
      <c r="D35" s="109" t="s">
        <v>73</v>
      </c>
      <c r="E35" s="117">
        <f>+E23+E27+E31</f>
        <v>5587</v>
      </c>
      <c r="F35" s="117">
        <f aca="true" t="shared" si="3" ref="F35:O35">+F23+F27+F31</f>
        <v>5156</v>
      </c>
      <c r="G35" s="117">
        <f t="shared" si="3"/>
        <v>6658</v>
      </c>
      <c r="H35" s="117">
        <f t="shared" si="3"/>
        <v>7669</v>
      </c>
      <c r="I35" s="117">
        <f t="shared" si="3"/>
        <v>6379</v>
      </c>
      <c r="J35" s="117">
        <f t="shared" si="3"/>
        <v>6962</v>
      </c>
      <c r="K35" s="117">
        <f t="shared" si="3"/>
        <v>5772</v>
      </c>
      <c r="L35" s="117">
        <f t="shared" si="3"/>
        <v>1153</v>
      </c>
      <c r="M35" s="117">
        <f t="shared" si="3"/>
        <v>1288</v>
      </c>
      <c r="N35" s="117">
        <f t="shared" si="3"/>
        <v>1642</v>
      </c>
      <c r="O35" s="117">
        <f t="shared" si="3"/>
        <v>1388</v>
      </c>
    </row>
    <row r="36" spans="3:15" ht="15.75" thickBot="1">
      <c r="C36" s="190"/>
      <c r="D36" s="109" t="s">
        <v>75</v>
      </c>
      <c r="E36" s="117">
        <f>+E24+E28+E32</f>
        <v>1243</v>
      </c>
      <c r="F36" s="117">
        <f aca="true" t="shared" si="4" ref="F36:O36">+F24+F28+F32</f>
        <v>1902</v>
      </c>
      <c r="G36" s="117">
        <f t="shared" si="4"/>
        <v>1082</v>
      </c>
      <c r="H36" s="117">
        <f t="shared" si="4"/>
        <v>1410</v>
      </c>
      <c r="I36" s="117">
        <f t="shared" si="4"/>
        <v>1211</v>
      </c>
      <c r="J36" s="117">
        <f t="shared" si="4"/>
        <v>1388</v>
      </c>
      <c r="K36" s="117">
        <f t="shared" si="4"/>
        <v>2022</v>
      </c>
      <c r="L36" s="117">
        <f t="shared" si="4"/>
        <v>371</v>
      </c>
      <c r="M36" s="117">
        <f t="shared" si="4"/>
        <v>350</v>
      </c>
      <c r="N36" s="117">
        <f t="shared" si="4"/>
        <v>358</v>
      </c>
      <c r="O36" s="117">
        <f t="shared" si="4"/>
        <v>355</v>
      </c>
    </row>
    <row r="37" spans="3:15" ht="15.75" thickBot="1">
      <c r="C37" s="190"/>
      <c r="D37" s="109" t="s">
        <v>77</v>
      </c>
      <c r="E37" s="117">
        <f>+E25+E29+E33</f>
        <v>843</v>
      </c>
      <c r="F37" s="117">
        <f aca="true" t="shared" si="5" ref="F37:O37">+F25+F29+F33</f>
        <v>975</v>
      </c>
      <c r="G37" s="117">
        <f t="shared" si="5"/>
        <v>1216</v>
      </c>
      <c r="H37" s="117">
        <f t="shared" si="5"/>
        <v>875</v>
      </c>
      <c r="I37" s="117">
        <f t="shared" si="5"/>
        <v>1338</v>
      </c>
      <c r="J37" s="117">
        <f t="shared" si="5"/>
        <v>1290</v>
      </c>
      <c r="K37" s="117">
        <f t="shared" si="5"/>
        <v>1165</v>
      </c>
      <c r="L37" s="117">
        <f t="shared" si="5"/>
        <v>294</v>
      </c>
      <c r="M37" s="117">
        <f t="shared" si="5"/>
        <v>321</v>
      </c>
      <c r="N37" s="117">
        <f t="shared" si="5"/>
        <v>399</v>
      </c>
      <c r="O37" s="117">
        <f t="shared" si="5"/>
        <v>324</v>
      </c>
    </row>
    <row r="39" spans="3:16" ht="15">
      <c r="C39" s="1" t="s">
        <v>126</v>
      </c>
      <c r="P39" s="13"/>
    </row>
    <row r="40" ht="15.75" thickBot="1"/>
    <row r="41" spans="3:6" ht="23.25" customHeight="1" thickBot="1">
      <c r="C41" s="182" t="s">
        <v>128</v>
      </c>
      <c r="D41" s="183"/>
      <c r="E41" s="183"/>
      <c r="F41" s="184"/>
    </row>
    <row r="42" ht="15.75" thickBot="1"/>
    <row r="43" spans="3:15" ht="30.75" thickBot="1">
      <c r="C43" s="107" t="s">
        <v>87</v>
      </c>
      <c r="D43" s="120" t="s">
        <v>88</v>
      </c>
      <c r="E43" s="120" t="s">
        <v>89</v>
      </c>
      <c r="F43" s="107">
        <v>2015</v>
      </c>
      <c r="G43" s="107">
        <v>2016</v>
      </c>
      <c r="H43" s="107">
        <v>2017</v>
      </c>
      <c r="I43" s="107">
        <v>2018</v>
      </c>
      <c r="J43" s="107">
        <v>2019</v>
      </c>
      <c r="K43" s="107">
        <v>2020</v>
      </c>
      <c r="L43" s="108" t="s">
        <v>179</v>
      </c>
      <c r="M43" s="108" t="s">
        <v>180</v>
      </c>
      <c r="N43" s="108" t="s">
        <v>181</v>
      </c>
      <c r="O43" s="108" t="s">
        <v>182</v>
      </c>
    </row>
    <row r="44" spans="3:17" ht="15.75" thickBot="1">
      <c r="C44" s="171" t="s">
        <v>90</v>
      </c>
      <c r="D44" s="121" t="s">
        <v>129</v>
      </c>
      <c r="E44" s="122">
        <v>957</v>
      </c>
      <c r="F44" s="122">
        <v>2654</v>
      </c>
      <c r="G44" s="122">
        <v>5398</v>
      </c>
      <c r="H44" s="122">
        <v>7680</v>
      </c>
      <c r="I44" s="122">
        <v>11715</v>
      </c>
      <c r="J44" s="122">
        <v>13553</v>
      </c>
      <c r="K44" s="122">
        <v>10607</v>
      </c>
      <c r="L44" s="122">
        <v>2483</v>
      </c>
      <c r="M44" s="122">
        <v>2269</v>
      </c>
      <c r="N44" s="122">
        <v>2573</v>
      </c>
      <c r="O44" s="122">
        <v>2836</v>
      </c>
      <c r="Q44" s="3"/>
    </row>
    <row r="45" spans="3:17" ht="15.75" thickBot="1">
      <c r="C45" s="171"/>
      <c r="D45" s="109" t="s">
        <v>173</v>
      </c>
      <c r="E45" s="117">
        <v>4276</v>
      </c>
      <c r="F45" s="117">
        <v>15022</v>
      </c>
      <c r="G45" s="117">
        <v>17185</v>
      </c>
      <c r="H45" s="117">
        <v>20941</v>
      </c>
      <c r="I45" s="117">
        <v>52950</v>
      </c>
      <c r="J45" s="117">
        <v>65208</v>
      </c>
      <c r="K45" s="117">
        <v>72192</v>
      </c>
      <c r="L45" s="117">
        <v>20075</v>
      </c>
      <c r="M45" s="117">
        <v>25281</v>
      </c>
      <c r="N45" s="117">
        <v>23474</v>
      </c>
      <c r="O45" s="117">
        <v>26874</v>
      </c>
      <c r="Q45" s="3"/>
    </row>
    <row r="46" spans="3:17" ht="15.75" thickBot="1">
      <c r="C46" s="171"/>
      <c r="D46" s="121" t="s">
        <v>91</v>
      </c>
      <c r="E46" s="123">
        <v>281.8</v>
      </c>
      <c r="F46" s="123">
        <v>689</v>
      </c>
      <c r="G46" s="123">
        <v>726</v>
      </c>
      <c r="H46" s="123">
        <v>811.27</v>
      </c>
      <c r="I46" s="123">
        <v>938</v>
      </c>
      <c r="J46" s="123">
        <v>970.5899999999999</v>
      </c>
      <c r="K46" s="122">
        <v>811</v>
      </c>
      <c r="L46" s="122">
        <v>225</v>
      </c>
      <c r="M46" s="122">
        <v>243</v>
      </c>
      <c r="N46" s="122">
        <v>251</v>
      </c>
      <c r="O46" s="122">
        <v>274.13</v>
      </c>
      <c r="Q46" s="3"/>
    </row>
    <row r="47" spans="3:17" ht="15.75" thickBot="1">
      <c r="C47" s="171"/>
      <c r="D47" s="109" t="s">
        <v>92</v>
      </c>
      <c r="E47" s="117">
        <v>415457</v>
      </c>
      <c r="F47" s="117">
        <v>754290</v>
      </c>
      <c r="G47" s="117">
        <v>744432</v>
      </c>
      <c r="H47" s="117">
        <v>885198</v>
      </c>
      <c r="I47" s="117">
        <v>919332</v>
      </c>
      <c r="J47" s="117">
        <v>899030</v>
      </c>
      <c r="K47" s="117">
        <v>829872</v>
      </c>
      <c r="L47" s="117">
        <v>269187</v>
      </c>
      <c r="M47" s="117">
        <v>225741</v>
      </c>
      <c r="N47" s="117">
        <v>241475</v>
      </c>
      <c r="O47" s="117">
        <v>236488.8</v>
      </c>
      <c r="Q47" s="3"/>
    </row>
    <row r="48" spans="3:17" ht="15.75" thickBot="1">
      <c r="C48" s="188" t="s">
        <v>35</v>
      </c>
      <c r="D48" s="121" t="s">
        <v>129</v>
      </c>
      <c r="E48" s="122">
        <v>2048</v>
      </c>
      <c r="F48" s="122">
        <v>3843</v>
      </c>
      <c r="G48" s="122">
        <v>4828</v>
      </c>
      <c r="H48" s="122">
        <v>6423</v>
      </c>
      <c r="I48" s="122">
        <v>6439</v>
      </c>
      <c r="J48" s="122">
        <v>6591</v>
      </c>
      <c r="K48" s="122">
        <v>7690</v>
      </c>
      <c r="L48" s="122">
        <v>2257</v>
      </c>
      <c r="M48" s="122">
        <v>2162</v>
      </c>
      <c r="N48" s="122">
        <v>2274</v>
      </c>
      <c r="O48" s="122">
        <v>2021</v>
      </c>
      <c r="Q48" s="3"/>
    </row>
    <row r="49" spans="3:17" ht="15.75" thickBot="1">
      <c r="C49" s="188"/>
      <c r="D49" s="109" t="s">
        <v>173</v>
      </c>
      <c r="E49" s="117">
        <v>4924</v>
      </c>
      <c r="F49" s="117">
        <v>10259</v>
      </c>
      <c r="G49" s="117">
        <v>14221</v>
      </c>
      <c r="H49" s="117">
        <v>20953</v>
      </c>
      <c r="I49" s="117">
        <v>15865</v>
      </c>
      <c r="J49" s="117">
        <v>14538</v>
      </c>
      <c r="K49" s="117">
        <v>21421</v>
      </c>
      <c r="L49" s="117">
        <v>6174</v>
      </c>
      <c r="M49" s="117">
        <v>7424</v>
      </c>
      <c r="N49" s="117">
        <v>4931</v>
      </c>
      <c r="O49" s="117">
        <v>2786</v>
      </c>
      <c r="Q49" s="3"/>
    </row>
    <row r="50" spans="3:17" ht="15.75" thickBot="1">
      <c r="C50" s="188"/>
      <c r="D50" s="121" t="s">
        <v>91</v>
      </c>
      <c r="E50" s="123">
        <v>278.73</v>
      </c>
      <c r="F50" s="123">
        <v>702</v>
      </c>
      <c r="G50" s="123">
        <v>687</v>
      </c>
      <c r="H50" s="123">
        <v>852.09</v>
      </c>
      <c r="I50" s="123">
        <v>950</v>
      </c>
      <c r="J50" s="123">
        <v>992.51</v>
      </c>
      <c r="K50" s="122">
        <v>933</v>
      </c>
      <c r="L50" s="122">
        <v>262</v>
      </c>
      <c r="M50" s="122">
        <v>273</v>
      </c>
      <c r="N50" s="122">
        <v>276</v>
      </c>
      <c r="O50" s="122">
        <v>260.48</v>
      </c>
      <c r="Q50" s="3"/>
    </row>
    <row r="51" spans="3:17" ht="15.75" thickBot="1">
      <c r="C51" s="188"/>
      <c r="D51" s="109" t="s">
        <v>92</v>
      </c>
      <c r="E51" s="117">
        <v>298958</v>
      </c>
      <c r="F51" s="117">
        <v>528465</v>
      </c>
      <c r="G51" s="117">
        <v>627323</v>
      </c>
      <c r="H51" s="117">
        <v>945230</v>
      </c>
      <c r="I51" s="117">
        <v>796607</v>
      </c>
      <c r="J51" s="117">
        <v>823522</v>
      </c>
      <c r="K51" s="117">
        <v>1076736</v>
      </c>
      <c r="L51" s="117">
        <v>270444</v>
      </c>
      <c r="M51" s="117">
        <v>206921</v>
      </c>
      <c r="N51" s="117">
        <v>213628</v>
      </c>
      <c r="O51" s="117">
        <v>180164</v>
      </c>
      <c r="Q51" s="3"/>
    </row>
    <row r="52" spans="3:17" ht="15.75" thickBot="1">
      <c r="C52" s="171" t="s">
        <v>34</v>
      </c>
      <c r="D52" s="121" t="s">
        <v>129</v>
      </c>
      <c r="E52" s="124" t="s">
        <v>107</v>
      </c>
      <c r="F52" s="124" t="s">
        <v>107</v>
      </c>
      <c r="G52" s="124" t="s">
        <v>107</v>
      </c>
      <c r="H52" s="124" t="s">
        <v>107</v>
      </c>
      <c r="I52" s="124" t="s">
        <v>107</v>
      </c>
      <c r="J52" s="122">
        <v>9590</v>
      </c>
      <c r="K52" s="122">
        <v>10781</v>
      </c>
      <c r="L52" s="122">
        <v>2750</v>
      </c>
      <c r="M52" s="122">
        <v>3117</v>
      </c>
      <c r="N52" s="122">
        <v>2841</v>
      </c>
      <c r="O52" s="122">
        <v>2366</v>
      </c>
      <c r="Q52" s="3"/>
    </row>
    <row r="53" spans="3:17" ht="15.75" thickBot="1">
      <c r="C53" s="171"/>
      <c r="D53" s="109" t="s">
        <v>173</v>
      </c>
      <c r="E53" s="125" t="s">
        <v>107</v>
      </c>
      <c r="F53" s="125" t="s">
        <v>107</v>
      </c>
      <c r="G53" s="125" t="s">
        <v>107</v>
      </c>
      <c r="H53" s="125" t="s">
        <v>107</v>
      </c>
      <c r="I53" s="125" t="s">
        <v>107</v>
      </c>
      <c r="J53" s="117">
        <v>33915</v>
      </c>
      <c r="K53" s="117">
        <v>49051</v>
      </c>
      <c r="L53" s="117">
        <v>16604</v>
      </c>
      <c r="M53" s="117">
        <v>20625</v>
      </c>
      <c r="N53" s="117">
        <v>16641</v>
      </c>
      <c r="O53" s="117">
        <v>12002</v>
      </c>
      <c r="Q53" s="3"/>
    </row>
    <row r="54" spans="3:17" ht="15.75" thickBot="1">
      <c r="C54" s="171"/>
      <c r="D54" s="121" t="s">
        <v>91</v>
      </c>
      <c r="E54" s="124" t="s">
        <v>107</v>
      </c>
      <c r="F54" s="124" t="s">
        <v>107</v>
      </c>
      <c r="G54" s="124" t="s">
        <v>107</v>
      </c>
      <c r="H54" s="124" t="s">
        <v>107</v>
      </c>
      <c r="I54" s="124" t="s">
        <v>107</v>
      </c>
      <c r="J54" s="122">
        <v>938.72</v>
      </c>
      <c r="K54" s="122">
        <v>1200</v>
      </c>
      <c r="L54" s="122">
        <v>92</v>
      </c>
      <c r="M54" s="122">
        <v>381</v>
      </c>
      <c r="N54" s="122">
        <v>371</v>
      </c>
      <c r="O54" s="122">
        <v>353.289</v>
      </c>
      <c r="Q54" s="3"/>
    </row>
    <row r="55" spans="3:17" ht="15.75" thickBot="1">
      <c r="C55" s="171"/>
      <c r="D55" s="109" t="s">
        <v>92</v>
      </c>
      <c r="E55" s="125" t="s">
        <v>107</v>
      </c>
      <c r="F55" s="125" t="s">
        <v>107</v>
      </c>
      <c r="G55" s="125" t="s">
        <v>107</v>
      </c>
      <c r="H55" s="125" t="s">
        <v>107</v>
      </c>
      <c r="I55" s="125" t="s">
        <v>107</v>
      </c>
      <c r="J55" s="117">
        <v>1078235</v>
      </c>
      <c r="K55" s="117">
        <v>1284643</v>
      </c>
      <c r="L55" s="117">
        <v>305813</v>
      </c>
      <c r="M55" s="117">
        <v>332039</v>
      </c>
      <c r="N55" s="117">
        <v>346017</v>
      </c>
      <c r="O55" s="117">
        <v>325733</v>
      </c>
      <c r="Q55" s="3"/>
    </row>
    <row r="56" ht="15">
      <c r="O56" s="3"/>
    </row>
    <row r="57" ht="15">
      <c r="C57" s="1" t="s">
        <v>126</v>
      </c>
    </row>
    <row r="58" ht="15">
      <c r="C58" s="1" t="s">
        <v>130</v>
      </c>
    </row>
    <row r="60" ht="15.75" thickBot="1"/>
    <row r="61" spans="3:6" ht="26.25" customHeight="1" thickBot="1">
      <c r="C61" s="182" t="s">
        <v>127</v>
      </c>
      <c r="D61" s="183"/>
      <c r="E61" s="183"/>
      <c r="F61" s="184"/>
    </row>
    <row r="62" ht="15" customHeight="1">
      <c r="C62" s="4"/>
    </row>
    <row r="63" ht="15.75" thickBot="1">
      <c r="C63" s="4" t="s">
        <v>71</v>
      </c>
    </row>
    <row r="64" spans="3:15" ht="16.5" thickBot="1">
      <c r="C64" s="126"/>
      <c r="D64" s="126" t="s">
        <v>74</v>
      </c>
      <c r="E64" s="107">
        <v>2014</v>
      </c>
      <c r="F64" s="107">
        <v>2015</v>
      </c>
      <c r="G64" s="107">
        <v>2016</v>
      </c>
      <c r="H64" s="107">
        <v>2017</v>
      </c>
      <c r="I64" s="107">
        <v>2018</v>
      </c>
      <c r="J64" s="107">
        <v>2019</v>
      </c>
      <c r="K64" s="107">
        <v>2020</v>
      </c>
      <c r="L64" s="108" t="s">
        <v>179</v>
      </c>
      <c r="M64" s="108" t="s">
        <v>180</v>
      </c>
      <c r="N64" s="108" t="s">
        <v>181</v>
      </c>
      <c r="O64" s="108" t="s">
        <v>182</v>
      </c>
    </row>
    <row r="65" spans="3:20" ht="15.75" thickBot="1">
      <c r="C65" s="181" t="s">
        <v>108</v>
      </c>
      <c r="D65" s="127" t="s">
        <v>78</v>
      </c>
      <c r="E65" s="117">
        <v>723</v>
      </c>
      <c r="F65" s="117">
        <v>1792</v>
      </c>
      <c r="G65" s="117">
        <v>2544</v>
      </c>
      <c r="H65" s="117">
        <v>4596</v>
      </c>
      <c r="I65" s="117">
        <v>4881</v>
      </c>
      <c r="J65" s="117">
        <v>3791</v>
      </c>
      <c r="K65" s="117">
        <v>3107</v>
      </c>
      <c r="L65" s="117">
        <v>1077</v>
      </c>
      <c r="M65" s="117">
        <v>1854</v>
      </c>
      <c r="N65" s="117">
        <v>1518</v>
      </c>
      <c r="O65" s="117">
        <v>1494</v>
      </c>
      <c r="R65" s="3"/>
      <c r="S65" s="3"/>
      <c r="T65" s="3"/>
    </row>
    <row r="66" spans="3:20" ht="15.75" thickBot="1">
      <c r="C66" s="181"/>
      <c r="D66" s="128" t="s">
        <v>76</v>
      </c>
      <c r="E66" s="122">
        <v>2254</v>
      </c>
      <c r="F66" s="122">
        <v>6659</v>
      </c>
      <c r="G66" s="122">
        <v>8295</v>
      </c>
      <c r="H66" s="122">
        <v>16511</v>
      </c>
      <c r="I66" s="122">
        <v>16392</v>
      </c>
      <c r="J66" s="122">
        <v>11411</v>
      </c>
      <c r="K66" s="122">
        <v>7173</v>
      </c>
      <c r="L66" s="122">
        <v>2002</v>
      </c>
      <c r="M66" s="122">
        <v>3133</v>
      </c>
      <c r="N66" s="122">
        <v>2965</v>
      </c>
      <c r="O66" s="122">
        <v>2368</v>
      </c>
      <c r="R66" s="3"/>
      <c r="S66" s="3"/>
      <c r="T66" s="3"/>
    </row>
    <row r="67" spans="3:20" ht="15.75" thickBot="1">
      <c r="C67" s="181"/>
      <c r="D67" s="129" t="s">
        <v>79</v>
      </c>
      <c r="E67" s="117">
        <v>78</v>
      </c>
      <c r="F67" s="117">
        <v>185</v>
      </c>
      <c r="G67" s="117">
        <v>331</v>
      </c>
      <c r="H67" s="117">
        <v>479</v>
      </c>
      <c r="I67" s="117">
        <v>474</v>
      </c>
      <c r="J67" s="117">
        <v>359</v>
      </c>
      <c r="K67" s="117">
        <v>142</v>
      </c>
      <c r="L67" s="117">
        <v>34</v>
      </c>
      <c r="M67" s="117">
        <v>34</v>
      </c>
      <c r="N67" s="117">
        <v>45</v>
      </c>
      <c r="O67" s="117">
        <v>68</v>
      </c>
      <c r="R67" s="3"/>
      <c r="S67" s="3"/>
      <c r="T67" s="3"/>
    </row>
    <row r="68" spans="3:20" ht="18" customHeight="1" thickBot="1">
      <c r="C68" s="181"/>
      <c r="D68" s="130" t="s">
        <v>81</v>
      </c>
      <c r="E68" s="122">
        <v>9</v>
      </c>
      <c r="F68" s="122">
        <v>26</v>
      </c>
      <c r="G68" s="122">
        <v>74</v>
      </c>
      <c r="H68" s="122">
        <v>153</v>
      </c>
      <c r="I68" s="122">
        <v>388</v>
      </c>
      <c r="J68" s="122">
        <v>212</v>
      </c>
      <c r="K68" s="122">
        <v>47</v>
      </c>
      <c r="L68" s="122">
        <v>6</v>
      </c>
      <c r="M68" s="122">
        <v>9</v>
      </c>
      <c r="N68" s="122">
        <v>7</v>
      </c>
      <c r="O68" s="122">
        <v>5</v>
      </c>
      <c r="R68" s="3"/>
      <c r="S68" s="3"/>
      <c r="T68" s="3"/>
    </row>
    <row r="69" spans="3:20" ht="16.5" thickBot="1">
      <c r="C69" s="181"/>
      <c r="D69" s="131" t="s">
        <v>48</v>
      </c>
      <c r="E69" s="132">
        <f aca="true" t="shared" si="6" ref="E69:O69">+E65+E66+E67+E68</f>
        <v>3064</v>
      </c>
      <c r="F69" s="132">
        <f t="shared" si="6"/>
        <v>8662</v>
      </c>
      <c r="G69" s="132">
        <f t="shared" si="6"/>
        <v>11244</v>
      </c>
      <c r="H69" s="132">
        <f t="shared" si="6"/>
        <v>21739</v>
      </c>
      <c r="I69" s="132">
        <f t="shared" si="6"/>
        <v>22135</v>
      </c>
      <c r="J69" s="132">
        <f t="shared" si="6"/>
        <v>15773</v>
      </c>
      <c r="K69" s="132">
        <f t="shared" si="6"/>
        <v>10469</v>
      </c>
      <c r="L69" s="132">
        <f t="shared" si="6"/>
        <v>3119</v>
      </c>
      <c r="M69" s="132">
        <f t="shared" si="6"/>
        <v>5030</v>
      </c>
      <c r="N69" s="132">
        <f t="shared" si="6"/>
        <v>4535</v>
      </c>
      <c r="O69" s="132">
        <f t="shared" si="6"/>
        <v>3935</v>
      </c>
      <c r="R69" s="3"/>
      <c r="S69" s="3"/>
      <c r="T69" s="3"/>
    </row>
    <row r="71" ht="15.75" thickBot="1">
      <c r="C71" s="4" t="s">
        <v>82</v>
      </c>
    </row>
    <row r="72" spans="3:15" ht="16.5" thickBot="1">
      <c r="C72" s="126"/>
      <c r="D72" s="126" t="s">
        <v>74</v>
      </c>
      <c r="E72" s="107">
        <v>2014</v>
      </c>
      <c r="F72" s="107">
        <v>2015</v>
      </c>
      <c r="G72" s="107">
        <v>2016</v>
      </c>
      <c r="H72" s="107">
        <v>2017</v>
      </c>
      <c r="I72" s="107">
        <v>2018</v>
      </c>
      <c r="J72" s="107">
        <v>2019</v>
      </c>
      <c r="K72" s="107">
        <v>2020</v>
      </c>
      <c r="L72" s="108" t="s">
        <v>179</v>
      </c>
      <c r="M72" s="108" t="s">
        <v>180</v>
      </c>
      <c r="N72" s="108" t="s">
        <v>181</v>
      </c>
      <c r="O72" s="108" t="s">
        <v>182</v>
      </c>
    </row>
    <row r="73" spans="3:15" ht="15.75" thickBot="1">
      <c r="C73" s="181" t="s">
        <v>108</v>
      </c>
      <c r="D73" s="127" t="s">
        <v>78</v>
      </c>
      <c r="E73" s="117">
        <v>116</v>
      </c>
      <c r="F73" s="117">
        <v>902</v>
      </c>
      <c r="G73" s="117">
        <v>1130</v>
      </c>
      <c r="H73" s="117">
        <v>2713</v>
      </c>
      <c r="I73" s="117">
        <v>2932</v>
      </c>
      <c r="J73" s="117">
        <v>3819</v>
      </c>
      <c r="K73" s="117">
        <v>2729</v>
      </c>
      <c r="L73" s="117">
        <v>801</v>
      </c>
      <c r="M73" s="117">
        <v>1326</v>
      </c>
      <c r="N73" s="117">
        <v>1760</v>
      </c>
      <c r="O73" s="117">
        <v>1383</v>
      </c>
    </row>
    <row r="74" spans="3:15" ht="15.75" thickBot="1">
      <c r="C74" s="181"/>
      <c r="D74" s="128" t="s">
        <v>76</v>
      </c>
      <c r="E74" s="122">
        <v>913</v>
      </c>
      <c r="F74" s="122">
        <v>5544</v>
      </c>
      <c r="G74" s="122">
        <v>5908</v>
      </c>
      <c r="H74" s="122">
        <v>13831</v>
      </c>
      <c r="I74" s="122">
        <v>14559</v>
      </c>
      <c r="J74" s="122">
        <v>10813</v>
      </c>
      <c r="K74" s="122">
        <v>6619</v>
      </c>
      <c r="L74" s="122">
        <v>1777</v>
      </c>
      <c r="M74" s="122">
        <v>2944</v>
      </c>
      <c r="N74" s="122">
        <v>4591</v>
      </c>
      <c r="O74" s="122">
        <v>2655</v>
      </c>
    </row>
    <row r="75" spans="3:15" ht="15.75" thickBot="1">
      <c r="C75" s="181"/>
      <c r="D75" s="129" t="s">
        <v>79</v>
      </c>
      <c r="E75" s="117">
        <v>39</v>
      </c>
      <c r="F75" s="117">
        <v>182</v>
      </c>
      <c r="G75" s="117">
        <v>278</v>
      </c>
      <c r="H75" s="117">
        <v>461</v>
      </c>
      <c r="I75" s="117">
        <v>429</v>
      </c>
      <c r="J75" s="117">
        <v>367</v>
      </c>
      <c r="K75" s="117">
        <v>155</v>
      </c>
      <c r="L75" s="117">
        <v>37</v>
      </c>
      <c r="M75" s="117">
        <v>34</v>
      </c>
      <c r="N75" s="117">
        <v>57</v>
      </c>
      <c r="O75" s="117">
        <v>70</v>
      </c>
    </row>
    <row r="76" spans="3:15" ht="15.75" thickBot="1">
      <c r="C76" s="181"/>
      <c r="D76" s="130" t="s">
        <v>81</v>
      </c>
      <c r="E76" s="122">
        <v>6</v>
      </c>
      <c r="F76" s="122">
        <v>26</v>
      </c>
      <c r="G76" s="122">
        <v>58</v>
      </c>
      <c r="H76" s="122">
        <v>145</v>
      </c>
      <c r="I76" s="122">
        <v>384</v>
      </c>
      <c r="J76" s="122">
        <v>217</v>
      </c>
      <c r="K76" s="122">
        <v>52</v>
      </c>
      <c r="L76" s="122">
        <v>6</v>
      </c>
      <c r="M76" s="122">
        <v>8</v>
      </c>
      <c r="N76" s="122">
        <v>9</v>
      </c>
      <c r="O76" s="122">
        <v>6</v>
      </c>
    </row>
    <row r="77" spans="3:15" ht="16.5" thickBot="1">
      <c r="C77" s="181"/>
      <c r="D77" s="131" t="s">
        <v>48</v>
      </c>
      <c r="E77" s="132">
        <f aca="true" t="shared" si="7" ref="E77:O77">+E73+E74+E75+E76</f>
        <v>1074</v>
      </c>
      <c r="F77" s="132">
        <f t="shared" si="7"/>
        <v>6654</v>
      </c>
      <c r="G77" s="132">
        <f t="shared" si="7"/>
        <v>7374</v>
      </c>
      <c r="H77" s="132">
        <f t="shared" si="7"/>
        <v>17150</v>
      </c>
      <c r="I77" s="132">
        <f t="shared" si="7"/>
        <v>18304</v>
      </c>
      <c r="J77" s="132">
        <f t="shared" si="7"/>
        <v>15216</v>
      </c>
      <c r="K77" s="132">
        <f t="shared" si="7"/>
        <v>9555</v>
      </c>
      <c r="L77" s="132">
        <f t="shared" si="7"/>
        <v>2621</v>
      </c>
      <c r="M77" s="132">
        <f t="shared" si="7"/>
        <v>4312</v>
      </c>
      <c r="N77" s="132">
        <f t="shared" si="7"/>
        <v>6417</v>
      </c>
      <c r="O77" s="132">
        <f t="shared" si="7"/>
        <v>4114</v>
      </c>
    </row>
    <row r="79" spans="3:17" ht="15">
      <c r="C79" s="1" t="s">
        <v>126</v>
      </c>
      <c r="N79" s="3"/>
      <c r="O79" s="3"/>
      <c r="P79" s="3"/>
      <c r="Q79" s="3"/>
    </row>
    <row r="80" spans="14:17" ht="15.75" thickBot="1">
      <c r="N80" s="3"/>
      <c r="O80" s="3"/>
      <c r="P80" s="3"/>
      <c r="Q80" s="3"/>
    </row>
    <row r="81" spans="3:17" ht="15">
      <c r="C81" s="175" t="s">
        <v>131</v>
      </c>
      <c r="D81" s="176"/>
      <c r="E81" s="176"/>
      <c r="F81" s="177"/>
      <c r="N81" s="3"/>
      <c r="O81" s="3"/>
      <c r="P81" s="3"/>
      <c r="Q81" s="3"/>
    </row>
    <row r="82" spans="3:17" ht="15.75" thickBot="1">
      <c r="C82" s="178"/>
      <c r="D82" s="179"/>
      <c r="E82" s="179"/>
      <c r="F82" s="180"/>
      <c r="N82" s="3"/>
      <c r="O82" s="3"/>
      <c r="P82" s="3"/>
      <c r="Q82" s="3"/>
    </row>
    <row r="83" spans="8:17" ht="15.75" thickBot="1">
      <c r="H83" s="13"/>
      <c r="I83" s="13"/>
      <c r="J83" s="13"/>
      <c r="K83" s="13"/>
      <c r="L83" s="13"/>
      <c r="M83" s="13"/>
      <c r="N83" s="3"/>
      <c r="O83" s="3"/>
      <c r="P83" s="3"/>
      <c r="Q83" s="3"/>
    </row>
    <row r="84" spans="3:17" ht="16.5" thickBot="1">
      <c r="C84" s="126"/>
      <c r="D84" s="126" t="s">
        <v>74</v>
      </c>
      <c r="E84" s="107">
        <v>2014</v>
      </c>
      <c r="F84" s="107">
        <v>2015</v>
      </c>
      <c r="G84" s="107">
        <v>2016</v>
      </c>
      <c r="H84" s="107">
        <v>2017</v>
      </c>
      <c r="I84" s="107">
        <v>2018</v>
      </c>
      <c r="J84" s="107">
        <v>2019</v>
      </c>
      <c r="K84" s="107">
        <v>2020</v>
      </c>
      <c r="L84" s="108" t="s">
        <v>179</v>
      </c>
      <c r="M84" s="108" t="s">
        <v>180</v>
      </c>
      <c r="N84" s="108" t="s">
        <v>181</v>
      </c>
      <c r="O84" s="108" t="s">
        <v>182</v>
      </c>
      <c r="P84" s="3"/>
      <c r="Q84" s="3"/>
    </row>
    <row r="85" spans="3:19" ht="16.5" thickBot="1">
      <c r="C85" s="181" t="s">
        <v>109</v>
      </c>
      <c r="D85" s="133" t="s">
        <v>85</v>
      </c>
      <c r="E85" s="122">
        <v>37018</v>
      </c>
      <c r="F85" s="122">
        <v>41721</v>
      </c>
      <c r="G85" s="122">
        <v>36368</v>
      </c>
      <c r="H85" s="122">
        <v>40083</v>
      </c>
      <c r="I85" s="122">
        <v>35839</v>
      </c>
      <c r="J85" s="122">
        <v>33786</v>
      </c>
      <c r="K85" s="122">
        <v>34894</v>
      </c>
      <c r="L85" s="122">
        <v>8594</v>
      </c>
      <c r="M85" s="122">
        <v>9019</v>
      </c>
      <c r="N85" s="122">
        <v>8047</v>
      </c>
      <c r="O85" s="122">
        <v>8445</v>
      </c>
      <c r="P85" s="3"/>
      <c r="Q85" s="3"/>
      <c r="S85" s="3"/>
    </row>
    <row r="86" spans="3:19" ht="16.5" thickBot="1">
      <c r="C86" s="181"/>
      <c r="D86" s="134" t="s">
        <v>86</v>
      </c>
      <c r="E86" s="117">
        <v>82037</v>
      </c>
      <c r="F86" s="117">
        <v>96519</v>
      </c>
      <c r="G86" s="117">
        <v>105076</v>
      </c>
      <c r="H86" s="117">
        <v>103871</v>
      </c>
      <c r="I86" s="117">
        <v>103232</v>
      </c>
      <c r="J86" s="117">
        <v>104387</v>
      </c>
      <c r="K86" s="117">
        <v>109030</v>
      </c>
      <c r="L86" s="117">
        <v>32500</v>
      </c>
      <c r="M86" s="117">
        <v>35678</v>
      </c>
      <c r="N86" s="117">
        <v>40823</v>
      </c>
      <c r="O86" s="117">
        <v>46157</v>
      </c>
      <c r="P86" s="3"/>
      <c r="Q86" s="3"/>
      <c r="S86" s="3"/>
    </row>
    <row r="87" spans="3:17" ht="16.5" thickBot="1">
      <c r="C87" s="181"/>
      <c r="D87" s="133" t="s">
        <v>48</v>
      </c>
      <c r="E87" s="135">
        <f aca="true" t="shared" si="8" ref="E87:O87">+E85+E86</f>
        <v>119055</v>
      </c>
      <c r="F87" s="135">
        <f t="shared" si="8"/>
        <v>138240</v>
      </c>
      <c r="G87" s="135">
        <f t="shared" si="8"/>
        <v>141444</v>
      </c>
      <c r="H87" s="135">
        <f t="shared" si="8"/>
        <v>143954</v>
      </c>
      <c r="I87" s="135">
        <f t="shared" si="8"/>
        <v>139071</v>
      </c>
      <c r="J87" s="135">
        <f t="shared" si="8"/>
        <v>138173</v>
      </c>
      <c r="K87" s="135">
        <f t="shared" si="8"/>
        <v>143924</v>
      </c>
      <c r="L87" s="135">
        <f t="shared" si="8"/>
        <v>41094</v>
      </c>
      <c r="M87" s="135">
        <f t="shared" si="8"/>
        <v>44697</v>
      </c>
      <c r="N87" s="135">
        <f t="shared" si="8"/>
        <v>48870</v>
      </c>
      <c r="O87" s="135">
        <f t="shared" si="8"/>
        <v>54602</v>
      </c>
      <c r="P87" s="3"/>
      <c r="Q87" s="3"/>
    </row>
    <row r="88" spans="12:17" ht="15">
      <c r="L88" s="3"/>
      <c r="M88" s="3"/>
      <c r="N88" s="3"/>
      <c r="O88" s="3"/>
      <c r="P88" s="3"/>
      <c r="Q88" s="3"/>
    </row>
    <row r="89" spans="3:17" ht="15">
      <c r="C89" s="1" t="s">
        <v>126</v>
      </c>
      <c r="L89" s="3"/>
      <c r="M89" s="3"/>
      <c r="N89" s="3"/>
      <c r="O89" s="3"/>
      <c r="P89" s="3"/>
      <c r="Q89" s="3"/>
    </row>
    <row r="90" spans="12:17" ht="15.75" thickBot="1">
      <c r="L90" s="3"/>
      <c r="M90" s="3"/>
      <c r="N90" s="3"/>
      <c r="O90" s="3"/>
      <c r="P90" s="3"/>
      <c r="Q90" s="3"/>
    </row>
    <row r="91" spans="3:17" ht="27" customHeight="1" thickBot="1">
      <c r="C91" s="182" t="s">
        <v>132</v>
      </c>
      <c r="D91" s="183"/>
      <c r="E91" s="183"/>
      <c r="F91" s="184"/>
      <c r="N91" s="3"/>
      <c r="O91" s="3"/>
      <c r="P91" s="3"/>
      <c r="Q91" s="3"/>
    </row>
    <row r="92" spans="14:17" ht="15.75" thickBot="1">
      <c r="N92" s="3"/>
      <c r="O92" s="3"/>
      <c r="P92" s="3"/>
      <c r="Q92" s="3"/>
    </row>
    <row r="93" spans="3:17" ht="16.5" thickBot="1">
      <c r="C93" s="185" t="s">
        <v>74</v>
      </c>
      <c r="D93" s="185"/>
      <c r="E93" s="107">
        <v>2014</v>
      </c>
      <c r="F93" s="107">
        <v>2015</v>
      </c>
      <c r="G93" s="107">
        <v>2016</v>
      </c>
      <c r="H93" s="107">
        <v>2017</v>
      </c>
      <c r="I93" s="107">
        <v>2018</v>
      </c>
      <c r="J93" s="107">
        <v>2019</v>
      </c>
      <c r="K93" s="107">
        <v>2020</v>
      </c>
      <c r="L93" s="108" t="s">
        <v>179</v>
      </c>
      <c r="M93" s="108" t="s">
        <v>180</v>
      </c>
      <c r="N93" s="108" t="s">
        <v>181</v>
      </c>
      <c r="O93" s="108" t="s">
        <v>182</v>
      </c>
      <c r="P93" s="3"/>
      <c r="Q93" s="3"/>
    </row>
    <row r="94" spans="3:17" ht="16.5" thickBot="1">
      <c r="C94" s="186" t="s">
        <v>191</v>
      </c>
      <c r="D94" s="186"/>
      <c r="E94" s="122">
        <v>74</v>
      </c>
      <c r="F94" s="122">
        <v>71</v>
      </c>
      <c r="G94" s="122">
        <v>85</v>
      </c>
      <c r="H94" s="122">
        <v>92</v>
      </c>
      <c r="I94" s="122">
        <v>103</v>
      </c>
      <c r="J94" s="122">
        <v>74</v>
      </c>
      <c r="K94" s="122">
        <v>7</v>
      </c>
      <c r="L94" s="122">
        <v>0</v>
      </c>
      <c r="M94" s="122">
        <v>0</v>
      </c>
      <c r="N94" s="122">
        <v>2</v>
      </c>
      <c r="O94" s="122">
        <v>12</v>
      </c>
      <c r="P94" s="3"/>
      <c r="Q94" s="3"/>
    </row>
    <row r="95" spans="3:17" ht="16.5" thickBot="1">
      <c r="C95" s="187" t="s">
        <v>192</v>
      </c>
      <c r="D95" s="187"/>
      <c r="E95" s="117">
        <v>809330</v>
      </c>
      <c r="F95" s="117">
        <v>1008836</v>
      </c>
      <c r="G95" s="117">
        <v>932442</v>
      </c>
      <c r="H95" s="117">
        <v>1291536</v>
      </c>
      <c r="I95" s="117">
        <v>1102662</v>
      </c>
      <c r="J95" s="117">
        <v>1027008</v>
      </c>
      <c r="K95" s="117">
        <v>49284</v>
      </c>
      <c r="L95" s="117">
        <v>0</v>
      </c>
      <c r="M95" s="117">
        <v>0</v>
      </c>
      <c r="N95" s="117">
        <v>5663</v>
      </c>
      <c r="O95" s="117">
        <v>115682</v>
      </c>
      <c r="P95" s="3"/>
      <c r="Q95" s="3"/>
    </row>
    <row r="96" spans="4:13" ht="15">
      <c r="D96" s="14"/>
      <c r="E96" s="14"/>
      <c r="F96" s="14"/>
      <c r="G96" s="14"/>
      <c r="H96" s="14"/>
      <c r="I96" s="14"/>
      <c r="J96" s="14"/>
      <c r="K96" s="14"/>
      <c r="L96" s="14"/>
      <c r="M96" s="14"/>
    </row>
    <row r="97" ht="15">
      <c r="C97" s="1" t="s">
        <v>126</v>
      </c>
    </row>
    <row r="98" ht="15">
      <c r="C98" s="1" t="s">
        <v>190</v>
      </c>
    </row>
  </sheetData>
  <sheetProtection/>
  <mergeCells count="24">
    <mergeCell ref="C2:F2"/>
    <mergeCell ref="C4:O4"/>
    <mergeCell ref="C6:C8"/>
    <mergeCell ref="C10:C12"/>
    <mergeCell ref="C14:C16"/>
    <mergeCell ref="C18:C20"/>
    <mergeCell ref="C21:O21"/>
    <mergeCell ref="C23:C25"/>
    <mergeCell ref="C27:C29"/>
    <mergeCell ref="C31:C33"/>
    <mergeCell ref="C35:C37"/>
    <mergeCell ref="C41:F41"/>
    <mergeCell ref="C44:C47"/>
    <mergeCell ref="C48:C51"/>
    <mergeCell ref="C52:C55"/>
    <mergeCell ref="C61:F61"/>
    <mergeCell ref="C65:C69"/>
    <mergeCell ref="C73:C77"/>
    <mergeCell ref="C81:F82"/>
    <mergeCell ref="C85:C87"/>
    <mergeCell ref="C91:F91"/>
    <mergeCell ref="C93:D93"/>
    <mergeCell ref="C94:D94"/>
    <mergeCell ref="C95:D95"/>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ANEXO_Balance_gestion_2018_2021</dc:title>
  <dc:subject/>
  <dc:creator>nélida orellana loyola</dc:creator>
  <cp:keywords/>
  <dc:description/>
  <cp:lastModifiedBy>Paula Fernandez Vergara (DGC)</cp:lastModifiedBy>
  <cp:lastPrinted>2018-11-21T17:25:47Z</cp:lastPrinted>
  <dcterms:created xsi:type="dcterms:W3CDTF">2017-02-03T13:56:36Z</dcterms:created>
  <dcterms:modified xsi:type="dcterms:W3CDTF">2022-04-14T14:35:26Z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